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827" firstSheet="22" activeTab="29"/>
  </bookViews>
  <sheets>
    <sheet name="封面" sheetId="92" r:id="rId1"/>
    <sheet name="目录" sheetId="84" r:id="rId2"/>
    <sheet name="01-2025公共平衡 " sheetId="26" r:id="rId3"/>
    <sheet name="02-2025公共本级支出功能 " sheetId="27" r:id="rId4"/>
    <sheet name="03-2025公共转移支付分地区" sheetId="93" r:id="rId5"/>
    <sheet name="04-2025公共转移支付分项目 " sheetId="94" r:id="rId6"/>
    <sheet name="5-2025基金平衡" sheetId="33" r:id="rId7"/>
    <sheet name="6-2025基金支出" sheetId="19" r:id="rId8"/>
    <sheet name="7-2025基金转移支付收支执行" sheetId="95" r:id="rId9"/>
    <sheet name="8-2025基金转移支付分地区" sheetId="96" r:id="rId10"/>
    <sheet name="9-2025基金转移支付分项目 " sheetId="97" r:id="rId11"/>
    <sheet name="10-2025国资平衡" sheetId="48" r:id="rId12"/>
    <sheet name="11-2025社保平衡" sheetId="98" r:id="rId13"/>
    <sheet name="12-2025社保结余" sheetId="99" r:id="rId14"/>
    <sheet name="13-2026公共平衡" sheetId="71" r:id="rId15"/>
    <sheet name="14-2026公共本级支出功能 " sheetId="38" r:id="rId16"/>
    <sheet name="15-2026公共基本和项目 " sheetId="39" r:id="rId17"/>
    <sheet name="16-2026公共本级基本支出" sheetId="36" r:id="rId18"/>
    <sheet name="17-2026公共转移支付分地区" sheetId="100" r:id="rId19"/>
    <sheet name="18-2026公共转移支付分项目" sheetId="101" r:id="rId20"/>
    <sheet name="19-2026基金平衡" sheetId="35" r:id="rId21"/>
    <sheet name="20-2026基金支出" sheetId="7" r:id="rId22"/>
    <sheet name="21-2026基金转移支付收支预算表" sheetId="102" r:id="rId23"/>
    <sheet name="22-2026基金转移支付分地区" sheetId="103" r:id="rId24"/>
    <sheet name="23-2026基金转移支付分项目" sheetId="104" r:id="rId25"/>
    <sheet name="24-2026国资平衡" sheetId="49" r:id="rId26"/>
    <sheet name="25-2026社保平衡" sheetId="105" r:id="rId27"/>
    <sheet name="26-2026社保结余" sheetId="106" r:id="rId28"/>
    <sheet name="27-2026三公" sheetId="107" r:id="rId29"/>
    <sheet name="28-涪陵区青羊镇2025年债务使用情况" sheetId="108" r:id="rId30"/>
    <sheet name="29-2026新增债券安排" sheetId="109" r:id="rId31"/>
  </sheets>
  <definedNames>
    <definedName name="_xlnm._FilterDatabase" localSheetId="3" hidden="1">'02-2025公共本级支出功能 '!$A$5:$B$1335</definedName>
    <definedName name="_xlnm._FilterDatabase" localSheetId="7" hidden="1">'6-2025基金支出'!$A$4:$B$274</definedName>
    <definedName name="_xlnm._FilterDatabase" localSheetId="15" hidden="1">'14-2026公共本级支出功能 '!$A$4:$C$1329</definedName>
    <definedName name="_xlnm._FilterDatabase" localSheetId="17" hidden="1">'16-2026公共本级基本支出'!$A$5:$B$81</definedName>
    <definedName name="fa" localSheetId="0">#REF!</definedName>
    <definedName name="fa">#REF!</definedName>
    <definedName name="_xlnm.Print_Area" localSheetId="2">'01-2025公共平衡 '!$A$1:$L$44</definedName>
    <definedName name="_xlnm.Print_Area" localSheetId="3">'02-2025公共本级支出功能 '!$A$1:$B$1334</definedName>
    <definedName name="_xlnm.Print_Area" localSheetId="21">'20-2026基金支出'!$A$1:$B$55</definedName>
    <definedName name="_xlnm.Print_Area" localSheetId="6">'5-2025基金平衡'!$A$1:$N$30</definedName>
    <definedName name="_xlnm.Print_Area" localSheetId="7">'6-2025基金支出'!$A$1:$B$274</definedName>
    <definedName name="_xlnm.Print_Area" localSheetId="11">'10-2025国资平衡'!$A$1:$N$23</definedName>
    <definedName name="_xlnm.Print_Area" localSheetId="14">'13-2026公共平衡'!$A$1:$D$41</definedName>
    <definedName name="_xlnm.Print_Area" localSheetId="15">'14-2026公共本级支出功能 '!$A$1:$B$1329</definedName>
    <definedName name="_xlnm.Print_Area" localSheetId="16">'15-2026公共基本和项目 '!$A$1:$D$33</definedName>
    <definedName name="_xlnm.Print_Area" localSheetId="17">'16-2026公共本级基本支出'!$A$1:$B$13</definedName>
    <definedName name="_xlnm.Print_Titles" localSheetId="2">'01-2025公共平衡 '!$2:$4</definedName>
    <definedName name="_xlnm.Print_Titles" localSheetId="3">'02-2025公共本级支出功能 '!$5:$5</definedName>
    <definedName name="_xlnm.Print_Titles" localSheetId="21">'20-2026基金支出'!$2:$4</definedName>
    <definedName name="_xlnm.Print_Titles" localSheetId="6">'5-2025基金平衡'!$1:$4</definedName>
    <definedName name="_xlnm.Print_Titles" localSheetId="7">'6-2025基金支出'!$4:$4</definedName>
    <definedName name="_xlnm.Print_Titles" localSheetId="15">'14-2026公共本级支出功能 '!$4:$4</definedName>
    <definedName name="_xlnm.Print_Titles" localSheetId="17">'16-2026公共本级基本支出'!$2:$5</definedName>
    <definedName name="地区名称" localSheetId="2">#REF!</definedName>
    <definedName name="地区名称" localSheetId="3">#REF!</definedName>
    <definedName name="地区名称" localSheetId="20">#REF!</definedName>
    <definedName name="地区名称" localSheetId="25">#REF!</definedName>
    <definedName name="地区名称" localSheetId="6">#REF!</definedName>
    <definedName name="地区名称" localSheetId="11">#REF!</definedName>
    <definedName name="地区名称" localSheetId="15">#REF!</definedName>
    <definedName name="地区名称" localSheetId="0">#REF!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<sst xmlns="http://schemas.openxmlformats.org/spreadsheetml/2006/main" count="3656" uniqueCount="1568">
  <si>
    <t>青羊镇2025年预算执行情况和
2026年预算（草案）(续）</t>
  </si>
  <si>
    <t>目    录</t>
  </si>
  <si>
    <t>一、2025年预算执行</t>
  </si>
  <si>
    <t>1、一般公共预算</t>
  </si>
  <si>
    <t>表1：2025年镇级一般公共预算收支执行表</t>
  </si>
  <si>
    <t>表2：2025年镇级一般公共预算本级支出执行表</t>
  </si>
  <si>
    <t>表3：2025年镇级一般公共预算转移支付支出执行表（分地区）</t>
  </si>
  <si>
    <t>表4：2025年镇级一般公共预算转移支付支出执行表（分项目）</t>
  </si>
  <si>
    <t>2、政府性基金预算</t>
  </si>
  <si>
    <t>表5：2025年镇级政府性基金预算收支执行表</t>
  </si>
  <si>
    <t>表6：2025年镇级政府性基金预算本级支出执行表</t>
  </si>
  <si>
    <t>表7：2025年镇级政府性基金转移支付收支执行表</t>
  </si>
  <si>
    <t>表8：2025年镇级政府性基金转移支付支出执行表（分地区）</t>
  </si>
  <si>
    <t>表9：2025年镇级政府性基金转移支付支出执行表（分项目）</t>
  </si>
  <si>
    <t>3、国有资本经营预算</t>
  </si>
  <si>
    <t>表10：2025年镇级国有资本经营预算收支执行表</t>
  </si>
  <si>
    <t>4、社会保险基金预算</t>
  </si>
  <si>
    <t>表11：2025年全镇社会保险基金预算收支执行表</t>
  </si>
  <si>
    <t>表12：2025年全镇社会保险基金预算结余执行表</t>
  </si>
  <si>
    <t>二、2026年预算安排</t>
  </si>
  <si>
    <t xml:space="preserve">表13：2026年镇级一般公共预算收支预算表 </t>
  </si>
  <si>
    <t xml:space="preserve">表14：2026年镇级一般公共预算本级支出预算表 </t>
  </si>
  <si>
    <t>表15：2026年镇级一般公共预算本级支出预算表
     （按功能分类科目的基本支出和项目支出）</t>
  </si>
  <si>
    <t>表16：2026年镇级一般公共预算本级基本支出预算表 
      （按经济分类科目）</t>
  </si>
  <si>
    <t>表17：2026年镇级一般公共预算转移支付支出预算表（分地区）</t>
  </si>
  <si>
    <t>表18：2026年镇级一般公共预算转移支付支出预算表（分项目）</t>
  </si>
  <si>
    <t xml:space="preserve">表19：2026年镇级政府性基金预算收支预算表 </t>
  </si>
  <si>
    <t xml:space="preserve">表20：2026年镇级政府性基金预算本级支出预算表 </t>
  </si>
  <si>
    <t>表21：2026年镇级政府性基金预算转移支付收支预算表</t>
  </si>
  <si>
    <t>表22：2026年镇级政府性基金预算转移支付支出预算表（分地区）</t>
  </si>
  <si>
    <t>表23：2026年镇级政府性基金预算转移支付支出预算表（分项目）</t>
  </si>
  <si>
    <t xml:space="preserve">表24：2026年镇级国有资本经营预算收支预算表 </t>
  </si>
  <si>
    <t>表25：2026年全镇社会保险基金预算收支预算表</t>
  </si>
  <si>
    <t>表26：2026年全镇社会保险基金预算结余预算表</t>
  </si>
  <si>
    <t>5、“三公”经费预算</t>
  </si>
  <si>
    <t>表27：2026年镇级“三公”经费预算表</t>
  </si>
  <si>
    <t>三、债务管控情况</t>
  </si>
  <si>
    <t>表28：涪陵区青羊镇2025年地方政府债券使用情况表</t>
  </si>
  <si>
    <t>表29：涪陵区青羊镇2026年地方政府债券资金安排表</t>
  </si>
  <si>
    <t>表1</t>
  </si>
  <si>
    <t>2025年镇级一般公共预算收支执行表</t>
  </si>
  <si>
    <t>单位：万元</t>
  </si>
  <si>
    <t>收      入</t>
  </si>
  <si>
    <t>预算数</t>
  </si>
  <si>
    <t>调整
预算数</t>
  </si>
  <si>
    <t>执行数</t>
  </si>
  <si>
    <t>执行数
为调整
预算数的%</t>
  </si>
  <si>
    <t>执行数为
上年决算
数的%</t>
  </si>
  <si>
    <t>支      出</t>
  </si>
  <si>
    <t>总  计</t>
  </si>
  <si>
    <t>本级收入合计</t>
  </si>
  <si>
    <t>本级支出合计</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</si>
  <si>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</si>
  <si>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</si>
  <si>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</si>
  <si>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</si>
  <si>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</si>
  <si>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</si>
  <si>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</si>
  <si>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</si>
  <si>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</si>
  <si>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</si>
  <si>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</si>
  <si>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</si>
  <si>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</si>
  <si>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</si>
  <si>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</si>
  <si>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</si>
  <si>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</si>
  <si>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</si>
  <si>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</si>
  <si>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</si>
  <si>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</si>
  <si>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</si>
  <si>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</si>
  <si>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</si>
  <si>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</si>
  <si>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</si>
  <si>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</si>
  <si>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</si>
  <si>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</si>
  <si>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</si>
  <si>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</si>
  <si>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</si>
  <si>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</si>
  <si>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</si>
  <si>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</si>
  <si>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</si>
  <si>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</si>
  <si>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</si>
  <si>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</si>
  <si>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</si>
  <si>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国有资源(资产)有偿使用收入</t>
  </si>
  <si>
    <t>二十一、灾害防治及应急管理支出</t>
  </si>
  <si>
    <t xml:space="preserve">    捐赠收入</t>
  </si>
  <si>
    <t>二十二、预备费</t>
  </si>
  <si>
    <t xml:space="preserve">    政府住房基金收入</t>
  </si>
  <si>
    <t>二十三、其他支出</t>
  </si>
  <si>
    <t xml:space="preserve">    其他收入</t>
  </si>
  <si>
    <t>二十四、债务付息支出</t>
  </si>
  <si>
    <t>二十五、债务发行费用支出</t>
  </si>
  <si>
    <t>转移性收入合计</t>
  </si>
  <si>
    <t>转移性支出合计</t>
  </si>
  <si>
    <t>-</t>
  </si>
  <si>
    <t>一、上级补助收入</t>
  </si>
  <si>
    <t>一、上解上级支出</t>
  </si>
  <si>
    <t>二、上解收入</t>
  </si>
  <si>
    <t>二、补助支出</t>
  </si>
  <si>
    <t>三、动用预算稳定调节基金</t>
  </si>
  <si>
    <t>三、地方政府债务还本支出</t>
  </si>
  <si>
    <t>四、调入资金</t>
  </si>
  <si>
    <t xml:space="preserve">    地方政府债券还本支出（本级财力）</t>
  </si>
  <si>
    <t xml:space="preserve">五、地方政府债务收入 </t>
  </si>
  <si>
    <t xml:space="preserve">    地方政府债券还本支出（再融资）</t>
  </si>
  <si>
    <t xml:space="preserve">    地方政府债券收入(新增）</t>
  </si>
  <si>
    <t>四、安排预算稳定调节基金</t>
  </si>
  <si>
    <t xml:space="preserve">    地方政府债券收入(再融资）</t>
  </si>
  <si>
    <t xml:space="preserve">五、地方政府债务转贷支出 </t>
  </si>
  <si>
    <t xml:space="preserve">    地方政府外债借款收入</t>
  </si>
  <si>
    <t xml:space="preserve">    地方政府债券转贷支出（新增）</t>
  </si>
  <si>
    <t>六、上年结转</t>
  </si>
  <si>
    <t xml:space="preserve">    地方政府债券转贷支出（再融资）</t>
  </si>
  <si>
    <t xml:space="preserve">    地方政府外债借款转贷支出</t>
  </si>
  <si>
    <t>六、结转下年</t>
  </si>
  <si>
    <t xml:space="preserve">注：1.本表直观反映2025年一般公共预算收入与支出的平衡关系。
    2.收入总计（本级收入合计+转移性收入合计）=支出总计（本级支出合计+转移性支出合计）。
    3.调整预算数是指根据预算法规定，经区人大常委会审查批准对年初预算进行调整后形成的预算数，下同。
  </t>
  </si>
  <si>
    <t>表2</t>
  </si>
  <si>
    <t>2025年镇级一般公共预算本级支出执行表</t>
  </si>
  <si>
    <t>支        出</t>
  </si>
  <si>
    <r>
      <rPr>
        <sz val="14"/>
        <rFont val="黑体"/>
        <charset val="134"/>
      </rPr>
      <t>执行数</t>
    </r>
  </si>
  <si>
    <t>一般公共预算支出合计</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</si>
  <si>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</si>
  <si>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</si>
  <si>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</si>
  <si>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</si>
  <si>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</si>
  <si>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</si>
  <si>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</si>
  <si>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</si>
  <si>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</si>
  <si>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</si>
  <si>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</si>
  <si>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</si>
  <si>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</si>
  <si>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</si>
  <si>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</si>
  <si>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</si>
  <si>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</si>
  <si>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</si>
  <si>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</si>
  <si>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</si>
  <si>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</si>
  <si>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</si>
  <si>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</si>
  <si>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</si>
  <si>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</si>
  <si>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</si>
  <si>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</si>
  <si>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</si>
  <si>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</si>
  <si>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</si>
  <si>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</si>
  <si>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</si>
  <si>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</si>
  <si>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</si>
  <si>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</si>
  <si>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</si>
  <si>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</si>
  <si>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</si>
  <si>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</si>
  <si>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</si>
  <si>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</si>
  <si>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</si>
  <si>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</si>
  <si>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</si>
  <si>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</si>
  <si>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</si>
  <si>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</si>
  <si>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</si>
  <si>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</si>
  <si>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</si>
  <si>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</si>
  <si>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</si>
  <si>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</si>
  <si>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</si>
  <si>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</si>
  <si>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</si>
  <si>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</si>
  <si>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</si>
  <si>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</si>
  <si>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</si>
  <si>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</si>
  <si>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</si>
  <si>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</si>
  <si>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</si>
  <si>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</si>
  <si>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</si>
  <si>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</si>
  <si>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</si>
  <si>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</si>
  <si>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</si>
  <si>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</si>
  <si>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</si>
  <si>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</si>
  <si>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</si>
  <si>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</si>
  <si>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</si>
  <si>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</si>
  <si>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</si>
  <si>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</si>
  <si>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</si>
  <si>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</si>
  <si>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</si>
  <si>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</si>
  <si>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</si>
  <si>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</si>
  <si>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</si>
  <si>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</si>
  <si>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</si>
  <si>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</si>
  <si>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</si>
  <si>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</si>
  <si>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</si>
  <si>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</si>
  <si>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</si>
  <si>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</si>
  <si>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行政运行</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</si>
  <si>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</si>
  <si>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</si>
  <si>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</si>
  <si>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</si>
  <si>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</si>
  <si>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</si>
  <si>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</si>
  <si>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</si>
  <si>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</si>
  <si>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</si>
  <si>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</si>
  <si>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</si>
  <si>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</si>
  <si>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</si>
  <si>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</si>
  <si>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</si>
  <si>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</si>
  <si>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</si>
  <si>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</si>
  <si>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</si>
  <si>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</si>
  <si>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</si>
  <si>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</si>
  <si>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</si>
  <si>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</si>
  <si>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</si>
  <si>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</si>
  <si>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</si>
  <si>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</si>
  <si>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</si>
  <si>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</si>
  <si>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</si>
  <si>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</si>
  <si>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</si>
  <si>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</si>
  <si>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</si>
  <si>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</si>
  <si>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</si>
  <si>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</si>
  <si>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</si>
  <si>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</si>
  <si>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</si>
  <si>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</si>
  <si>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</si>
  <si>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</si>
  <si>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</si>
  <si>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</si>
  <si>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</si>
  <si>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</si>
  <si>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</si>
  <si>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</si>
  <si>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</si>
  <si>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</si>
  <si>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</si>
  <si>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</si>
  <si>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</si>
  <si>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</si>
  <si>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</si>
  <si>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</si>
  <si>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</si>
  <si>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</si>
  <si>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</si>
  <si>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</si>
  <si>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</si>
  <si>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</si>
  <si>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</si>
  <si>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</si>
  <si>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</si>
  <si>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</si>
  <si>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</si>
  <si>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</si>
  <si>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</si>
  <si>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</si>
  <si>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</si>
  <si>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</si>
  <si>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</si>
  <si>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</si>
  <si>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</si>
  <si>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</si>
  <si>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</si>
  <si>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</si>
  <si>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</si>
  <si>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</si>
  <si>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</si>
  <si>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</si>
  <si>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</si>
  <si>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</si>
  <si>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</si>
  <si>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</si>
  <si>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</si>
  <si>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</si>
  <si>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</si>
  <si>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</si>
  <si>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</si>
  <si>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</si>
  <si>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</si>
  <si>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</si>
  <si>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</si>
  <si>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</si>
  <si>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</si>
  <si>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</si>
  <si>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</si>
  <si>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</si>
  <si>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</si>
  <si>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</si>
  <si>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</si>
  <si>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</si>
  <si>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</si>
  <si>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</si>
  <si>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</si>
  <si>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</si>
  <si>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</si>
  <si>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</si>
  <si>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</si>
  <si>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</si>
  <si>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</si>
  <si>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</si>
  <si>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</si>
  <si>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</si>
  <si>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</si>
  <si>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</si>
  <si>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</si>
  <si>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</si>
  <si>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</si>
  <si>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</si>
  <si>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</si>
  <si>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</si>
  <si>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</si>
  <si>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</si>
  <si>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</si>
  <si>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</si>
  <si>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</si>
  <si>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</si>
  <si>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</si>
  <si>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</si>
  <si>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</si>
  <si>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</si>
  <si>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</si>
  <si>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</si>
  <si>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</si>
  <si>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</si>
  <si>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</si>
  <si>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</si>
  <si>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</si>
  <si>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</si>
  <si>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</si>
  <si>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</si>
  <si>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</si>
  <si>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</si>
  <si>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</si>
  <si>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</si>
  <si>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</si>
  <si>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</si>
  <si>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</si>
  <si>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</si>
  <si>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</si>
  <si>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</si>
  <si>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</si>
  <si>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</si>
  <si>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</si>
  <si>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</si>
  <si>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</si>
  <si>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</si>
  <si>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</si>
  <si>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</si>
  <si>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</si>
  <si>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</si>
  <si>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</si>
  <si>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</si>
  <si>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</si>
  <si>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</si>
  <si>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</si>
  <si>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</si>
  <si>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</si>
  <si>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</si>
  <si>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</si>
  <si>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</si>
  <si>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</si>
  <si>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</si>
  <si>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</si>
  <si>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</si>
  <si>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</si>
  <si>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</si>
  <si>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</si>
  <si>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</si>
  <si>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</si>
  <si>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</si>
  <si>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</si>
  <si>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</si>
  <si>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</si>
  <si>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</si>
  <si>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</si>
  <si>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</si>
  <si>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</si>
  <si>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</si>
  <si>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</si>
  <si>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</si>
  <si>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</si>
  <si>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</si>
  <si>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</si>
  <si>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</si>
  <si>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</si>
  <si>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</si>
  <si>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</si>
  <si>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</si>
  <si>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</si>
  <si>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</si>
  <si>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</si>
  <si>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</si>
  <si>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</si>
  <si>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</si>
  <si>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</si>
  <si>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</si>
  <si>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</si>
  <si>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</si>
  <si>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</si>
  <si>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</si>
  <si>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</si>
  <si>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</si>
  <si>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</si>
  <si>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</si>
  <si>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</si>
  <si>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</si>
  <si>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</si>
  <si>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</si>
  <si>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</si>
  <si>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</si>
  <si>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</si>
  <si>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</si>
  <si>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</si>
  <si>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</si>
  <si>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</si>
  <si>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</si>
  <si>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</si>
  <si>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</si>
  <si>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</si>
  <si>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</si>
  <si>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</si>
  <si>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</si>
  <si>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</si>
  <si>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</si>
  <si>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</si>
  <si>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</si>
  <si>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</si>
  <si>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</si>
  <si>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</si>
  <si>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</si>
  <si>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</si>
  <si>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</si>
  <si>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</si>
  <si>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</si>
  <si>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</si>
  <si>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</si>
  <si>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</si>
  <si>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</si>
  <si>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</si>
  <si>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</si>
  <si>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</si>
  <si>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</si>
  <si>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</si>
  <si>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</si>
  <si>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</si>
  <si>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</si>
  <si>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</si>
  <si>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</si>
  <si>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</si>
  <si>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</si>
  <si>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</si>
  <si>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</si>
  <si>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</si>
  <si>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</si>
  <si>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</si>
  <si>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</si>
  <si>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</si>
  <si>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</si>
  <si>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</si>
  <si>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</si>
  <si>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</si>
  <si>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</si>
  <si>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</si>
  <si>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</si>
  <si>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</si>
  <si>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</si>
  <si>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</si>
  <si>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</si>
  <si>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</si>
  <si>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</si>
  <si>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</si>
  <si>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</si>
  <si>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</si>
  <si>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</si>
  <si>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</si>
  <si>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</si>
  <si>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</si>
  <si>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</si>
  <si>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</si>
  <si>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</si>
  <si>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</si>
  <si>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</si>
  <si>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</si>
  <si>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</si>
  <si>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</si>
  <si>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</si>
  <si>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</si>
  <si>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</si>
  <si>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</si>
  <si>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</si>
  <si>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</si>
  <si>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</si>
  <si>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</si>
  <si>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</si>
  <si>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</si>
  <si>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</si>
  <si>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</si>
  <si>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</si>
  <si>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</si>
  <si>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</si>
  <si>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</si>
  <si>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</si>
  <si>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</si>
  <si>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</si>
  <si>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</si>
  <si>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</si>
  <si>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</si>
  <si>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</si>
  <si>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</si>
  <si>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</si>
  <si>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</si>
  <si>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</si>
  <si>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</si>
  <si>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</si>
  <si>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</si>
  <si>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</si>
  <si>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</si>
  <si>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</si>
  <si>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</si>
  <si>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</si>
  <si>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</si>
  <si>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</si>
  <si>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</si>
  <si>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</si>
  <si>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</si>
  <si>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</si>
  <si>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</si>
  <si>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</si>
  <si>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</si>
  <si>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</si>
  <si>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</si>
  <si>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</si>
  <si>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</si>
  <si>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</si>
  <si>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</si>
  <si>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</si>
  <si>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</si>
  <si>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</si>
  <si>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</si>
  <si>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</si>
  <si>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</si>
  <si>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</si>
  <si>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</si>
  <si>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</si>
  <si>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</si>
  <si>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</si>
  <si>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</si>
  <si>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</si>
  <si>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</si>
  <si>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</si>
  <si>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</si>
  <si>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</si>
  <si>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</si>
  <si>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</si>
  <si>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</si>
  <si>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</si>
  <si>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</si>
  <si>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</si>
  <si>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</si>
  <si>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</si>
  <si>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</si>
  <si>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</si>
  <si>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</si>
  <si>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</si>
  <si>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</si>
  <si>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</si>
  <si>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</si>
  <si>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</si>
  <si>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</si>
  <si>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</si>
  <si>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</si>
  <si>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</si>
  <si>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</si>
  <si>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</si>
  <si>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</si>
  <si>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</si>
  <si>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</si>
  <si>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</si>
  <si>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</si>
  <si>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</si>
  <si>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</si>
  <si>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</si>
  <si>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</si>
  <si>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</si>
  <si>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</si>
  <si>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</si>
  <si>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</si>
  <si>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</si>
  <si>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</si>
  <si>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</si>
  <si>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</si>
  <si>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</si>
  <si>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</si>
  <si>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</si>
  <si>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</si>
  <si>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</si>
  <si>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</si>
  <si>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</si>
  <si>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</si>
  <si>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</si>
  <si>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</si>
  <si>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</si>
  <si>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</si>
  <si>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</si>
  <si>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</si>
  <si>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</si>
  <si>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</si>
  <si>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</si>
  <si>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</si>
  <si>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</si>
  <si>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</si>
  <si>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</si>
  <si>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</si>
  <si>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</si>
  <si>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</si>
  <si>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</si>
  <si>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</si>
  <si>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</si>
  <si>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</si>
  <si>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</si>
  <si>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</si>
  <si>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</si>
  <si>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</si>
  <si>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</si>
  <si>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</si>
  <si>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</si>
  <si>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</si>
  <si>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</si>
  <si>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</si>
  <si>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</si>
  <si>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</si>
  <si>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</si>
  <si>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</si>
  <si>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</si>
  <si>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</si>
  <si>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</si>
  <si>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</si>
  <si>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</si>
  <si>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</si>
  <si>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</si>
  <si>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</si>
  <si>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</si>
  <si>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</si>
  <si>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</si>
  <si>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</si>
  <si>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</si>
  <si>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</si>
  <si>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</si>
  <si>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</si>
  <si>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</si>
  <si>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</si>
  <si>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</si>
  <si>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</si>
  <si>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</si>
  <si>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</si>
  <si>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</si>
  <si>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</si>
  <si>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</si>
  <si>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</si>
  <si>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</si>
  <si>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</si>
  <si>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</si>
  <si>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</si>
  <si>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</si>
  <si>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</si>
  <si>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</si>
  <si>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</si>
  <si>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</si>
  <si>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</si>
  <si>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</si>
  <si>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</si>
  <si>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</si>
  <si>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</si>
  <si>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</si>
  <si>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</si>
  <si>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</si>
  <si>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</si>
  <si>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</si>
  <si>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</si>
  <si>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</si>
  <si>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</si>
  <si>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</si>
  <si>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</si>
  <si>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</si>
  <si>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</si>
  <si>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</si>
  <si>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</si>
  <si>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</si>
  <si>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</si>
  <si>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</si>
  <si>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</si>
  <si>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</si>
  <si>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</si>
  <si>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</si>
  <si>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</si>
  <si>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</si>
  <si>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</si>
  <si>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</si>
  <si>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</si>
  <si>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</si>
  <si>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</si>
  <si>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</si>
  <si>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</si>
  <si>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</si>
  <si>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</si>
  <si>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</si>
  <si>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</si>
  <si>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</si>
  <si>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</si>
  <si>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</si>
  <si>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</si>
  <si>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</si>
  <si>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</si>
  <si>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</si>
  <si>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</si>
  <si>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</si>
  <si>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</si>
  <si>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</si>
  <si>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</si>
  <si>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</si>
  <si>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</si>
  <si>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</si>
  <si>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</si>
  <si>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</si>
  <si>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</si>
  <si>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</si>
  <si>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</si>
  <si>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</si>
  <si>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</si>
  <si>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</si>
  <si>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</si>
  <si>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</si>
  <si>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</si>
  <si>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</si>
  <si>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</si>
  <si>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</si>
  <si>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</si>
  <si>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</si>
  <si>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</si>
  <si>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</si>
  <si>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</si>
  <si>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</si>
  <si>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</si>
  <si>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</si>
  <si>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</si>
  <si>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</si>
  <si>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</si>
  <si>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</si>
  <si>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</si>
  <si>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</si>
  <si>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</si>
  <si>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</si>
  <si>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</si>
  <si>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</si>
  <si>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</si>
  <si>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</si>
  <si>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</si>
  <si>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</si>
  <si>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</si>
  <si>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</si>
  <si>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</si>
  <si>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</si>
  <si>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</si>
  <si>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</si>
  <si>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</si>
  <si>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</si>
  <si>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</si>
  <si>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</si>
  <si>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</si>
  <si>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</si>
  <si>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</si>
  <si>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</si>
  <si>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</si>
  <si>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</si>
  <si>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</si>
  <si>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</si>
  <si>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</si>
  <si>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</si>
  <si>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</si>
  <si>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</si>
  <si>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</si>
  <si>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</si>
  <si>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</si>
  <si>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</si>
  <si>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</si>
  <si>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</si>
  <si>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</si>
  <si>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</si>
  <si>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</si>
  <si>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</si>
  <si>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</si>
  <si>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</si>
  <si>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</si>
  <si>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</si>
  <si>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</si>
  <si>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林业和草原</t>
  </si>
  <si>
    <t xml:space="preserve">     林业草原防灾减灾</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</si>
  <si>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</si>
  <si>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</si>
  <si>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</si>
  <si>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</si>
  <si>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</si>
  <si>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</si>
  <si>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</si>
  <si>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</si>
  <si>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</si>
  <si>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</si>
  <si>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</si>
  <si>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</si>
  <si>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</si>
  <si>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</si>
  <si>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</si>
  <si>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</si>
  <si>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</si>
  <si>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</si>
  <si>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</si>
  <si>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</si>
  <si>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</si>
  <si>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</si>
  <si>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</si>
  <si>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</si>
  <si>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</si>
  <si>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</si>
  <si>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</si>
  <si>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</si>
  <si>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</si>
  <si>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</si>
  <si>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</si>
  <si>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</si>
  <si>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</si>
  <si>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</si>
  <si>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</si>
  <si>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</si>
  <si>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</si>
  <si>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</si>
  <si>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</si>
  <si>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</si>
  <si>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</si>
  <si>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</si>
  <si>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</si>
  <si>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</si>
  <si>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</si>
  <si>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</si>
  <si>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</si>
  <si>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</si>
  <si>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</si>
  <si>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</si>
  <si>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</si>
  <si>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</si>
  <si>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</si>
  <si>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</si>
  <si>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</si>
  <si>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</si>
  <si>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</si>
  <si>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</si>
  <si>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</si>
  <si>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</si>
  <si>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</si>
  <si>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</si>
  <si>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</si>
  <si>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</si>
  <si>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</si>
  <si>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</si>
  <si>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</si>
  <si>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</si>
  <si>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</si>
  <si>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</si>
  <si>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</si>
  <si>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</si>
  <si>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</si>
  <si>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</si>
  <si>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</si>
  <si>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</si>
  <si>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</si>
  <si>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</si>
  <si>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</si>
  <si>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</si>
  <si>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</si>
  <si>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</si>
  <si>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</si>
  <si>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</si>
  <si>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</si>
  <si>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</si>
  <si>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</si>
  <si>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</si>
  <si>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</si>
  <si>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</si>
  <si>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</si>
  <si>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</si>
  <si>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</si>
  <si>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</si>
  <si>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</si>
  <si>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</si>
  <si>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</si>
  <si>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</si>
  <si>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</si>
  <si>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</si>
  <si>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</si>
  <si>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</si>
  <si>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</si>
  <si>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</si>
  <si>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</si>
  <si>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</si>
  <si>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</si>
  <si>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</si>
  <si>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</si>
  <si>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</si>
  <si>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</si>
  <si>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</si>
  <si>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</si>
  <si>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</si>
  <si>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</si>
  <si>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</si>
  <si>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</si>
  <si>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</si>
  <si>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</si>
  <si>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</si>
  <si>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</si>
  <si>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</si>
  <si>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</si>
  <si>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</si>
  <si>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</si>
  <si>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</si>
  <si>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</si>
  <si>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</si>
  <si>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</si>
  <si>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</si>
  <si>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</si>
  <si>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</si>
  <si>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</si>
  <si>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</si>
  <si>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</si>
  <si>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</si>
  <si>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</si>
  <si>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</si>
  <si>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</si>
  <si>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</si>
  <si>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</si>
  <si>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</si>
  <si>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</si>
  <si>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</si>
  <si>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</si>
  <si>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</si>
  <si>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</si>
  <si>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</si>
  <si>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</si>
  <si>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</si>
  <si>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</si>
  <si>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</si>
  <si>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</si>
  <si>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</si>
  <si>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</si>
  <si>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</si>
  <si>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</si>
  <si>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</si>
  <si>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</si>
  <si>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</si>
  <si>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</si>
  <si>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</si>
  <si>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</si>
  <si>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</si>
  <si>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</si>
  <si>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</si>
  <si>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</si>
  <si>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</si>
  <si>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</si>
  <si>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</si>
  <si>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</si>
  <si>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</si>
  <si>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</si>
  <si>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</si>
  <si>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</si>
  <si>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</si>
  <si>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</si>
  <si>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</si>
  <si>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</si>
  <si>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</si>
  <si>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</si>
  <si>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</si>
  <si>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</si>
  <si>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</si>
  <si>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</si>
  <si>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</si>
  <si>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</si>
  <si>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</si>
  <si>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</si>
  <si>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</si>
  <si>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</si>
  <si>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</si>
  <si>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</si>
  <si>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</si>
  <si>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</si>
  <si>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</si>
  <si>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</si>
  <si>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</si>
  <si>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</si>
  <si>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</si>
  <si>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</si>
  <si>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</si>
  <si>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</si>
  <si>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</si>
  <si>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</si>
  <si>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</si>
  <si>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</si>
  <si>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</si>
  <si>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</si>
  <si>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</si>
  <si>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</si>
  <si>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</si>
  <si>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</si>
  <si>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</si>
  <si>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</si>
  <si>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</si>
  <si>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</si>
  <si>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</si>
  <si>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</si>
  <si>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</si>
  <si>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</si>
  <si>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</si>
  <si>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</si>
  <si>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</si>
  <si>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</si>
  <si>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</si>
  <si>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</si>
  <si>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</si>
  <si>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</si>
  <si>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</si>
  <si>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</si>
  <si>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</si>
  <si>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</si>
  <si>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</si>
  <si>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</si>
  <si>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</si>
  <si>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</si>
  <si>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</si>
  <si>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</si>
  <si>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</si>
  <si>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</si>
  <si>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</si>
  <si>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</si>
  <si>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</si>
  <si>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</si>
  <si>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</si>
  <si>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</si>
  <si>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</si>
  <si>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</si>
  <si>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</si>
  <si>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</si>
  <si>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</si>
  <si>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</si>
  <si>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</si>
  <si>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</si>
  <si>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</si>
  <si>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</si>
  <si>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</si>
  <si>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</si>
  <si>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</si>
  <si>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</si>
  <si>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</si>
  <si>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</si>
  <si>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</si>
  <si>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</si>
  <si>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</si>
  <si>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</si>
  <si>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</si>
  <si>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</si>
  <si>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</si>
  <si>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</si>
  <si>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</si>
  <si>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</si>
  <si>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</si>
  <si>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</si>
  <si>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</si>
  <si>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</si>
  <si>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</si>
  <si>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</si>
  <si>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</si>
  <si>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</si>
  <si>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</si>
  <si>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</si>
  <si>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</si>
  <si>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</si>
  <si>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</si>
  <si>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</si>
  <si>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</si>
  <si>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</si>
  <si>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</si>
  <si>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</si>
  <si>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</si>
  <si>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</si>
  <si>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</si>
  <si>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</si>
  <si>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</si>
  <si>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</si>
  <si>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</si>
  <si>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</si>
  <si>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</si>
  <si>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</si>
  <si>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</si>
  <si>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</si>
  <si>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</si>
  <si>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</si>
  <si>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</si>
  <si>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</si>
  <si>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</si>
  <si>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</si>
  <si>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</si>
  <si>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</si>
  <si>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</si>
  <si>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</si>
  <si>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</si>
  <si>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</si>
  <si>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注：本表详细反映2021年一般公共预算本级支出情况，按预算法要求细化到功能分类项级科目。</t>
  </si>
  <si>
    <t>注：本表详细反映2022年一般公共预算本级支出情况，按预算法要求细化到功能分类项级科目。</t>
  </si>
  <si>
    <t>表3</t>
  </si>
  <si>
    <t xml:space="preserve">2025年镇级一般公共预算转移支付支出执行表 </t>
  </si>
  <si>
    <t>（分地区）</t>
  </si>
  <si>
    <t>乡  镇</t>
  </si>
  <si>
    <t>转移支付合计</t>
  </si>
  <si>
    <t>一般性转移支付</t>
  </si>
  <si>
    <t>专项转移支付</t>
  </si>
  <si>
    <t>补助乡镇合计</t>
  </si>
  <si>
    <t>崇  义</t>
  </si>
  <si>
    <t>敦  仁</t>
  </si>
  <si>
    <t>荔  枝</t>
  </si>
  <si>
    <t>江  东</t>
  </si>
  <si>
    <t>江  北</t>
  </si>
  <si>
    <t>李  渡</t>
  </si>
  <si>
    <t>龙  桥</t>
  </si>
  <si>
    <t>白  涛</t>
  </si>
  <si>
    <t>义  和</t>
  </si>
  <si>
    <t>新  妙</t>
  </si>
  <si>
    <t>石  沱</t>
  </si>
  <si>
    <t>龙  潭</t>
  </si>
  <si>
    <t>青  羊</t>
  </si>
  <si>
    <t>马  武</t>
  </si>
  <si>
    <t>蔺  市</t>
  </si>
  <si>
    <t>焦  石</t>
  </si>
  <si>
    <t>清  溪</t>
  </si>
  <si>
    <t>南  沱</t>
  </si>
  <si>
    <t>珍  溪</t>
  </si>
  <si>
    <t>百  胜</t>
  </si>
  <si>
    <t>增  福</t>
  </si>
  <si>
    <t>大  顺</t>
  </si>
  <si>
    <t>同  乐</t>
  </si>
  <si>
    <t>武陵山</t>
  </si>
  <si>
    <t>罗  云</t>
  </si>
  <si>
    <t>大  木</t>
  </si>
  <si>
    <t>涪陵高新区</t>
  </si>
  <si>
    <t>表4</t>
  </si>
  <si>
    <t>（分项目）</t>
  </si>
  <si>
    <t>项    目</t>
  </si>
  <si>
    <t>一、一般性转移支付</t>
  </si>
  <si>
    <t>1.税收返还</t>
  </si>
  <si>
    <t>2.体制补助</t>
  </si>
  <si>
    <t>3.结算补助</t>
  </si>
  <si>
    <t>4.其他一般性转移支付</t>
  </si>
  <si>
    <t>二、专项转移支付</t>
  </si>
  <si>
    <t>1.公共卫生服务补助资金</t>
  </si>
  <si>
    <t>2.城镇保障性安居工程补助资金</t>
  </si>
  <si>
    <t>3.民政管理事务补助资金</t>
  </si>
  <si>
    <t>4.农业资源与生态保护资金</t>
  </si>
  <si>
    <t>5.林业生态保护恢复资金</t>
  </si>
  <si>
    <t>6.中小微企业发展专项资金</t>
  </si>
  <si>
    <t>7.村级组织运转专项补助资金</t>
  </si>
  <si>
    <t>8.党龄40年以上老党员生活补助</t>
  </si>
  <si>
    <t>9.便民服务中心</t>
  </si>
  <si>
    <t>10.基层政权建设项目资金</t>
  </si>
  <si>
    <t>11.基层治理（平安及法治建设）奖补资金</t>
  </si>
  <si>
    <t>12.“四城同创”工作经费</t>
  </si>
  <si>
    <t>13.革命老区建设资金</t>
  </si>
  <si>
    <t>14.其他专项转移支付</t>
  </si>
  <si>
    <t>注：1.本表中项目为区对乡镇转移支付全部项目，包括年度中上级增加的转移支付项目。
    2.年度执行中由于上级转移支付增加，统筹上年结转等来源，区对乡镇转移支付规模较年初有所增加。</t>
  </si>
  <si>
    <t>表5</t>
  </si>
  <si>
    <t>2025年镇级政府性基金预算收支执行表</t>
  </si>
  <si>
    <t xml:space="preserve"> </t>
  </si>
  <si>
    <t>收        入</t>
  </si>
  <si>
    <t>执行数
为变动
预算数的%</t>
  </si>
  <si>
    <t>一、农网还贷资金收入</t>
  </si>
  <si>
    <t>一、文化旅游体育与传媒支出</t>
  </si>
  <si>
    <t>二、港口建设费收入</t>
  </si>
  <si>
    <t>二、社会保障和就业支出</t>
  </si>
  <si>
    <t>三、国家电影事业发展专项资金收入</t>
  </si>
  <si>
    <t>三、城乡社区支出</t>
  </si>
  <si>
    <t>四、城市公用事业附加收入</t>
  </si>
  <si>
    <t>四、农林水支出</t>
  </si>
  <si>
    <t>五、国有土地收益基金收入</t>
  </si>
  <si>
    <t>五、交通运输支出</t>
  </si>
  <si>
    <t>六、农业土地开发资金收入</t>
  </si>
  <si>
    <t>六、其他支出</t>
  </si>
  <si>
    <t>七、国有土地使用权出让收入</t>
  </si>
  <si>
    <t>七、债务付息支出</t>
  </si>
  <si>
    <t>八、大中型水库库区基金收入</t>
  </si>
  <si>
    <t>八、债务发行费用支出</t>
  </si>
  <si>
    <t>九、彩票公益金收入</t>
  </si>
  <si>
    <t>十、小型水库移民扶助基金收入</t>
  </si>
  <si>
    <t>十一、污水处理费收入</t>
  </si>
  <si>
    <t>十二、彩票发行机构和彩票销售机构的业务费用</t>
  </si>
  <si>
    <t>十三、城市基础设施配套费收入</t>
  </si>
  <si>
    <t>二、乡镇街道（含高新区）上解收入</t>
  </si>
  <si>
    <t>二、补助乡镇街道（含高新区）支出</t>
  </si>
  <si>
    <t xml:space="preserve">三、地方政府债务收入 </t>
  </si>
  <si>
    <t>三、调出资金</t>
  </si>
  <si>
    <t>四、地方政府债务还本支出</t>
  </si>
  <si>
    <t xml:space="preserve">    地方政府其他债务还本支出
   </t>
  </si>
  <si>
    <t>四、上年结转</t>
  </si>
  <si>
    <t>注：1.本表直观反映2022年政府性基金预算收入与支出的平衡关系。
    2.收入总计（本级收入合计+转移性收入合计）=支出总计（本级支出合计+转移性支出合计）。</t>
  </si>
  <si>
    <t>表6</t>
  </si>
  <si>
    <t>2025年镇级政府性基金预算本级支出执行表</t>
  </si>
  <si>
    <t>社会保障和就业支出</t>
  </si>
  <si>
    <t>大中型水库移民后期扶持基金支出</t>
  </si>
  <si>
    <t>移民补助</t>
  </si>
  <si>
    <t>基础设施建设和经济发展</t>
  </si>
  <si>
    <t>城乡社区支出</t>
  </si>
  <si>
    <t>国有土地使用权出让收入安排的支出</t>
  </si>
  <si>
    <t>征地和拆迁补偿支出</t>
  </si>
  <si>
    <t>土地开发支出</t>
  </si>
  <si>
    <t>农村基础设施建设支出</t>
  </si>
  <si>
    <t>土地出让业务支出</t>
  </si>
  <si>
    <t>农业生产发展支出</t>
  </si>
  <si>
    <t>农业农村生态环境支出</t>
  </si>
  <si>
    <t>其他国有土地使用权出让收入安排的支出</t>
  </si>
  <si>
    <t>农业土地开发资金安排的支出</t>
  </si>
  <si>
    <t>城市基础设施配套费安排的支出</t>
  </si>
  <si>
    <t>其他城市基础设施配套费安排的支出</t>
  </si>
  <si>
    <t>污水处理费安排的支出</t>
  </si>
  <si>
    <t>污水处理设施建设和运营</t>
  </si>
  <si>
    <t>农林水支出</t>
  </si>
  <si>
    <t>三峡水库库区基金支出</t>
  </si>
  <si>
    <t>解决移民遗留问题</t>
  </si>
  <si>
    <t>其他三峡水库库区基金支出</t>
  </si>
  <si>
    <t>国家重大水利工程建设基金安排的支出</t>
  </si>
  <si>
    <t>三峡后续工作</t>
  </si>
  <si>
    <t>其他支出</t>
  </si>
  <si>
    <t>其他政府性基金及对应专项债务收入安排的支出</t>
  </si>
  <si>
    <t>其他地方自行试点项目收益专项债券收入安排的支出</t>
  </si>
  <si>
    <t>彩票公益金安排的支出</t>
  </si>
  <si>
    <t>用于社会福利的彩票公益金支出</t>
  </si>
  <si>
    <t>用于体育事业的彩票公益金支出</t>
  </si>
  <si>
    <t>用于教育事业的彩票公益金支出</t>
  </si>
  <si>
    <t>用于残疾人事业的彩票公益金支出</t>
  </si>
  <si>
    <t>用于城乡医疗救助的彩票公益金支出</t>
  </si>
  <si>
    <t>用于其他社会公益事业的彩票公益金支出</t>
  </si>
  <si>
    <t>债务付息支出</t>
  </si>
  <si>
    <t>地方政府专项债务付息支出</t>
  </si>
  <si>
    <t>国有土地使用权出让金债务付息支出</t>
  </si>
  <si>
    <t>土地储备专项债券付息支出</t>
  </si>
  <si>
    <t>其他地方自行试点项目收益专项债券付息支出</t>
  </si>
  <si>
    <t>债务发行费用支出</t>
  </si>
  <si>
    <t>地方政府专项债务发行费用支出</t>
  </si>
  <si>
    <t>国有土地使用权出让金债务发行费用支出</t>
  </si>
  <si>
    <t>其他地方自行试点项目收益专项债券发行费用支出</t>
  </si>
  <si>
    <t>表7</t>
  </si>
  <si>
    <t xml:space="preserve">2025年镇级政府性基金转移支付收支执行表 </t>
  </si>
  <si>
    <t>上级补助收入</t>
  </si>
  <si>
    <t>补助乡镇支出</t>
  </si>
  <si>
    <t xml:space="preserve">   大中型水库移民后期扶持基金</t>
  </si>
  <si>
    <t xml:space="preserve">    城乡社区支出</t>
  </si>
  <si>
    <t xml:space="preserve">   小型水库移民扶助基金</t>
  </si>
  <si>
    <t xml:space="preserve">    农林水支出</t>
  </si>
  <si>
    <t xml:space="preserve">   国有土地使用权出让收入</t>
  </si>
  <si>
    <t xml:space="preserve">   城市基础设施配套费</t>
  </si>
  <si>
    <t xml:space="preserve">   污水处理费</t>
  </si>
  <si>
    <t xml:space="preserve">   三峡水库库区基金</t>
  </si>
  <si>
    <t xml:space="preserve">   国家重大水利工程建设基金</t>
  </si>
  <si>
    <t xml:space="preserve">   彩票公益金</t>
  </si>
  <si>
    <t>表8</t>
  </si>
  <si>
    <t xml:space="preserve">2025年镇级政府性基金转移支付支出执行表 </t>
  </si>
  <si>
    <t>乡       镇</t>
  </si>
  <si>
    <t>表9</t>
  </si>
  <si>
    <t>1.大中型水库移民后期扶持基金</t>
  </si>
  <si>
    <t>2.小型水库移民扶助基金</t>
  </si>
  <si>
    <t>3.国有土地使用权出让收入</t>
  </si>
  <si>
    <t>4.国有土地收益基金</t>
  </si>
  <si>
    <t>5.农业土地开发资金</t>
  </si>
  <si>
    <t>6.污水处理费</t>
  </si>
  <si>
    <t>7.大中型水库库区基金</t>
  </si>
  <si>
    <t>8.三峡水库库区基金</t>
  </si>
  <si>
    <t>9.三峡后续工作专项资金</t>
  </si>
  <si>
    <t>10.中央彩票公益金</t>
  </si>
  <si>
    <t>表10</t>
  </si>
  <si>
    <t>2025年镇级国有资本经营预算收支执行表</t>
  </si>
  <si>
    <t>支       出</t>
  </si>
  <si>
    <t>一、利润收入</t>
  </si>
  <si>
    <t>一、解决历史遗留问题及改革成本支出</t>
  </si>
  <si>
    <t>二、股利、股息收入</t>
  </si>
  <si>
    <t xml:space="preserve">     “三供一业”移交补助支出</t>
  </si>
  <si>
    <t>三、产权转让收入</t>
  </si>
  <si>
    <t xml:space="preserve">      国有企业棚户区改造支出</t>
  </si>
  <si>
    <t>四、其他国有资本经营预算收入</t>
  </si>
  <si>
    <t xml:space="preserve">      国有企业改革成本支出</t>
  </si>
  <si>
    <t xml:space="preserve">      其他解决历史遗留问题及改革成本支出</t>
  </si>
  <si>
    <t>二、国有企业资本金注入</t>
  </si>
  <si>
    <t xml:space="preserve">  支持科技进步支出</t>
  </si>
  <si>
    <t xml:space="preserve">      其他国有企业资本金注入</t>
  </si>
  <si>
    <t>三、金融国有资本经营预算支出</t>
  </si>
  <si>
    <t xml:space="preserve">      其他金融国有资本经营预算支出</t>
  </si>
  <si>
    <t>四、其他国有资本经营预算支出</t>
  </si>
  <si>
    <t xml:space="preserve">      其他国有资本经营预算支出</t>
  </si>
  <si>
    <t>一、调出资金</t>
  </si>
  <si>
    <t>二、上年结转</t>
  </si>
  <si>
    <t>三、结转下年</t>
  </si>
  <si>
    <t xml:space="preserve">注：1.本表直观反映2025年国有资本经营预算收入与支出的平衡关系。
    2.收入总计（本级收入合计+转移性收入合计）=支出总计（本级支出合计+转移性支出合计）。
    </t>
  </si>
  <si>
    <t>表11</t>
  </si>
  <si>
    <t>2025年全镇社会保险基金预算收支执行表</t>
  </si>
  <si>
    <t>全区收入合计</t>
  </si>
  <si>
    <t>全区支出合计</t>
  </si>
  <si>
    <t>一、基本养老保险基金收入</t>
  </si>
  <si>
    <t>一、基本养老保险基金支出</t>
  </si>
  <si>
    <t>城镇企业职工基本养老保险基金</t>
  </si>
  <si>
    <t>城乡居民社会养老保险基金</t>
  </si>
  <si>
    <t>机关事业养老保险基金</t>
  </si>
  <si>
    <t>二、基本医疗保险基金收入</t>
  </si>
  <si>
    <t>二、基本医疗保险基金支出</t>
  </si>
  <si>
    <t>城镇职工基本医疗保险基金
（含生育保险）</t>
  </si>
  <si>
    <t>城镇职工基本医疗保险基金（含生育保险）</t>
  </si>
  <si>
    <t>城乡居民合作医疗保险基金</t>
  </si>
  <si>
    <t>三、失业保险基金收入</t>
  </si>
  <si>
    <t>三、失业保险基金支出</t>
  </si>
  <si>
    <t>四、工伤保险基金收入</t>
  </si>
  <si>
    <t>四、工伤保险基金支出</t>
  </si>
  <si>
    <t>本年收支结余</t>
  </si>
  <si>
    <t>备注：社会保险基金实行全市统筹的财政体制，相关数据由全市统一编制并向社会公开，我镇以空表列示。</t>
  </si>
  <si>
    <t xml:space="preserve">      </t>
  </si>
  <si>
    <t>表12</t>
  </si>
  <si>
    <t>2025年全镇社会保险基金预算结余执行表</t>
  </si>
  <si>
    <t>2024年决算数</t>
  </si>
  <si>
    <t>2025年执行数</t>
  </si>
  <si>
    <t>执行数为上年
决算数的%</t>
  </si>
  <si>
    <t>一、企业职工基本养老保险基金本年收支结余</t>
  </si>
  <si>
    <t xml:space="preserve">    企业职工基本养老保险基金年末滚存结余</t>
  </si>
  <si>
    <t>二、城乡居民基本养老保险基金本年收支结余</t>
  </si>
  <si>
    <t xml:space="preserve">    城乡居民基本养老保险基金年末滚存结余</t>
  </si>
  <si>
    <t>三、机关事业单位基本养老保险基金本年收支结余</t>
  </si>
  <si>
    <t xml:space="preserve">    机关事业单位基本养老保险基金年末滚存结余</t>
  </si>
  <si>
    <t>四、职工基本医疗保险基金本年收支结余</t>
  </si>
  <si>
    <t xml:space="preserve">    职工基本医疗保险基金年末滚存结余</t>
  </si>
  <si>
    <t>五、居民基本医疗保险基金本年收支结余</t>
  </si>
  <si>
    <t xml:space="preserve">    居民基本医疗保险基金年末滚存结余</t>
  </si>
  <si>
    <t>六、工伤保险基金本年收支结余</t>
  </si>
  <si>
    <t xml:space="preserve">    工伤保险基金年末滚存结余</t>
  </si>
  <si>
    <t>七、失业保险基金本年收支结余</t>
  </si>
  <si>
    <t xml:space="preserve">    失业保险基金年末滚存结余</t>
  </si>
  <si>
    <t>社会保险基金本年收支结余</t>
  </si>
  <si>
    <t>社会保险基金年末滚存结余</t>
  </si>
  <si>
    <t>表13</t>
  </si>
  <si>
    <t xml:space="preserve">2026年镇级一般公共预算收支预算表 </t>
  </si>
  <si>
    <t xml:space="preserve">    地方政府债券还本支出(再融资）</t>
  </si>
  <si>
    <t>五、地方政府债务收入</t>
  </si>
  <si>
    <t>四、地方政府债务转贷支出</t>
  </si>
  <si>
    <t xml:space="preserve">注：1.本表直观反映2023年一般公共预算收入与支出的平衡关系。
    2.收入总计（本级收入合计+转移性收入合计）=支出总计（本级支出合计+转移性支出合计）。
   </t>
  </si>
  <si>
    <t>表14</t>
  </si>
  <si>
    <t xml:space="preserve">2026年镇级一般公共预算本级支出预算表 </t>
  </si>
  <si>
    <r>
      <rPr>
        <sz val="14"/>
        <rFont val="黑体"/>
        <charset val="134"/>
      </rPr>
      <t xml:space="preserve">预  </t>
    </r>
    <r>
      <rPr>
        <sz val="14"/>
        <rFont val="黑体"/>
        <charset val="134"/>
      </rPr>
      <t>算</t>
    </r>
    <r>
      <rPr>
        <sz val="14"/>
        <rFont val="黑体"/>
        <charset val="134"/>
      </rPr>
      <t xml:space="preserve">  </t>
    </r>
    <r>
      <rPr>
        <sz val="14"/>
        <rFont val="黑体"/>
        <charset val="134"/>
      </rPr>
      <t>数</t>
    </r>
  </si>
  <si>
    <t xml:space="preserve">      其他政府办公厅(室)及相关机构事务支出</t>
  </si>
  <si>
    <t xml:space="preserve">      其他退役军人事务管理支出</t>
  </si>
  <si>
    <t>预备费</t>
  </si>
  <si>
    <t>注：本表详细反映2023年一般公共预算支出情况，按预算法要求细化到功能分类项级科目。</t>
  </si>
  <si>
    <t>表15</t>
  </si>
  <si>
    <t>（按功能分类科目的基本支出和项目支出）</t>
  </si>
  <si>
    <t>项         目</t>
  </si>
  <si>
    <t>预 算 数</t>
  </si>
  <si>
    <t>小计</t>
  </si>
  <si>
    <t>基本支出</t>
  </si>
  <si>
    <t>项目支出</t>
  </si>
  <si>
    <t>支出合计</t>
  </si>
  <si>
    <t>一般公共服务支出</t>
  </si>
  <si>
    <t>外交支出</t>
  </si>
  <si>
    <t>国防支出</t>
  </si>
  <si>
    <t>公共安全支出</t>
  </si>
  <si>
    <t>教育支出</t>
  </si>
  <si>
    <t>科学技术支出</t>
  </si>
  <si>
    <t>文化旅游体育与传媒支出</t>
  </si>
  <si>
    <t>卫生健康支出</t>
  </si>
  <si>
    <t>节能环保支出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</si>
  <si>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</si>
  <si>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</si>
  <si>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</si>
  <si>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</si>
  <si>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</si>
  <si>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</si>
  <si>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</si>
  <si>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</si>
  <si>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</si>
  <si>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注：在功能分类的基础上，为衔接表12，将每类支出分为基本支出和项目支出。基本支出，是指部门、单位为保障其机构正常运转、完成日常工作任务所发生的支出，包括人员经费和公用经费；项目支出，是指部门、单位为完成特定的工作任务和事业发展目标，在基本支出之外所发生的支出。</t>
  </si>
  <si>
    <t>表16</t>
  </si>
  <si>
    <t xml:space="preserve">2026年镇级一般公共预算本级基本支出预算表 </t>
  </si>
  <si>
    <t>（按经济分类科目）</t>
  </si>
  <si>
    <t xml:space="preserve">           支       出</t>
  </si>
  <si>
    <t>本级基本支出合计</t>
  </si>
  <si>
    <t>一、机关工资福利支出</t>
  </si>
  <si>
    <t xml:space="preserve">    工资奖金津补贴</t>
  </si>
  <si>
    <t xml:space="preserve">    社会保障缴费</t>
  </si>
  <si>
    <t xml:space="preserve">    住房公积金 </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</si>
  <si>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</si>
  <si>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</si>
  <si>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</si>
  <si>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</si>
  <si>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</si>
  <si>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</si>
  <si>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</si>
  <si>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</si>
  <si>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</si>
  <si>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</si>
  <si>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</si>
  <si>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</si>
  <si>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</si>
  <si>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设备购置</t>
  </si>
  <si>
    <t>四、对事业单位经常性补助</t>
  </si>
  <si>
    <t xml:space="preserve">    工资福利支出</t>
  </si>
  <si>
    <t xml:space="preserve">    商品和服务支出</t>
  </si>
  <si>
    <t>五、对事业单位资本性补助</t>
  </si>
  <si>
    <t xml:space="preserve">    资本性支出（一）</t>
  </si>
  <si>
    <t>六、对个人和家庭的补助</t>
  </si>
  <si>
    <t xml:space="preserve">    社会福利和救助</t>
  </si>
  <si>
    <t xml:space="preserve">    离退休费</t>
  </si>
  <si>
    <t xml:space="preserve">    其他对个人和家庭补助</t>
  </si>
  <si>
    <t>七、预备费及预留</t>
  </si>
  <si>
    <t xml:space="preserve">      预备费</t>
  </si>
  <si>
    <t xml:space="preserve">      预留</t>
  </si>
  <si>
    <t>注：1.本表按照新的“政府预算支出经济分类科目” 将区本级基本支出细化到款级科目。 
    2.本表的本级基本支出合计数与表14的本级基本支出合计数相等。</t>
  </si>
  <si>
    <t>表17</t>
  </si>
  <si>
    <t xml:space="preserve">2026年镇级一般公共预算转移支付支出预算表 </t>
  </si>
  <si>
    <t>注：本表直观反映预算安排中区级对各乡镇（街道）的补助情况。按照预算法实施条例规定，一般性转移支付应当分地区编制，转移支付应当分地区、分项目编制。</t>
  </si>
  <si>
    <t>表18</t>
  </si>
  <si>
    <t>2.体制补助转移支付</t>
  </si>
  <si>
    <t>2.均衡财力和激励引导转移支付</t>
  </si>
  <si>
    <t>3.农业农村发展转移支付</t>
  </si>
  <si>
    <t>4.收入分配改革转移支付</t>
  </si>
  <si>
    <t>5.体制结算补助</t>
  </si>
  <si>
    <t>6.基层政法转移支付</t>
  </si>
  <si>
    <t>7.城乡义务教育等转移支付</t>
  </si>
  <si>
    <t>8.城乡居民医疗保险转移支付</t>
  </si>
  <si>
    <t>9.社会保障转移支付</t>
  </si>
  <si>
    <t>10.其他一般性转移支付</t>
  </si>
  <si>
    <t>1.村社干部补助</t>
  </si>
  <si>
    <t>2.老党员生活补助</t>
  </si>
  <si>
    <t>3.四职干部养老保险</t>
  </si>
  <si>
    <t>4.离任村社干部补助</t>
  </si>
  <si>
    <t>5.服务群众工作经费</t>
  </si>
  <si>
    <t>6.基层治理（平安及法治建设）奖补资金</t>
  </si>
  <si>
    <t>注：本表直观反映年初区对乡镇的转移支付分项目情况。</t>
  </si>
  <si>
    <t>表19</t>
  </si>
  <si>
    <t xml:space="preserve">2026年镇级政府性基金预算收支预算表 </t>
  </si>
  <si>
    <t>二、国家电影事业发展专项资金</t>
  </si>
  <si>
    <t>三、国有土地收益基金收入</t>
  </si>
  <si>
    <t>四、农业土地开发资金收入</t>
  </si>
  <si>
    <t>五、国有土地使用权出让收入</t>
  </si>
  <si>
    <t>六、大中型水库库区基金收入</t>
  </si>
  <si>
    <t>七、彩票公益金收入</t>
  </si>
  <si>
    <t>八、小型水库移民扶助基金收入</t>
  </si>
  <si>
    <t>九、污水处理费收入</t>
  </si>
  <si>
    <t>十、彩票发行机构和彩票销售机构的业务费用</t>
  </si>
  <si>
    <t>十一、城市基础设施配套费收入</t>
  </si>
  <si>
    <t>三、地方政府债务收入</t>
  </si>
  <si>
    <t xml:space="preserve">    地方政府债券收入（新增）</t>
  </si>
  <si>
    <t>注：1.本表直观反映2023年政府性基金预算收入与支出的平衡关系。
    2.收入总计（本级收入合计+转移性收入合计）=支出总计（本级支出合计+转移性支出合计）。</t>
  </si>
  <si>
    <t>表20</t>
  </si>
  <si>
    <t xml:space="preserve">2026年镇级政府性基金预算本级支出预算表 </t>
  </si>
  <si>
    <t>小型水库移民扶助基金安排的支出</t>
  </si>
  <si>
    <t xml:space="preserve">      国有土地使用权出让收入安排的支出</t>
  </si>
  <si>
    <t xml:space="preserve">            征地和拆迁补偿支出</t>
  </si>
  <si>
    <t>支付破产或改制企业职工安置费</t>
  </si>
  <si>
    <t>大中型水库库区基金安排的支出</t>
  </si>
  <si>
    <t>土地储备专项债券发行费用支出</t>
  </si>
  <si>
    <t>注：本表详细反映2023年政府性基金预算本级支出安排情况，按《预算法》要求细化到功能分类项级科目。</t>
  </si>
  <si>
    <t>表21</t>
  </si>
  <si>
    <t>2026年镇级政府性基金转移支付收支预算表</t>
  </si>
  <si>
    <t xml:space="preserve">   农村公路日常养护补助</t>
  </si>
  <si>
    <t xml:space="preserve">   铁路沿线安全环境治理</t>
  </si>
  <si>
    <t xml:space="preserve">   地质灾害治理工作</t>
  </si>
  <si>
    <t xml:space="preserve">   三峡后续工作</t>
  </si>
  <si>
    <t>注：2026年政府性基金年初预算无区对乡镇转移支付支出。</t>
  </si>
  <si>
    <t>表22</t>
  </si>
  <si>
    <t xml:space="preserve">2026年镇级政府性基金预算转移支付支出预算表 </t>
  </si>
  <si>
    <t>乡      镇</t>
  </si>
  <si>
    <t>表23</t>
  </si>
  <si>
    <t>9.国家重大水利工程建设基金</t>
  </si>
  <si>
    <t>表24</t>
  </si>
  <si>
    <t xml:space="preserve">2026年镇级国有资本经营预算收支预算表 </t>
  </si>
  <si>
    <t xml:space="preserve">  国有企业棚户区改造</t>
  </si>
  <si>
    <t xml:space="preserve">  “三供一业”移交补助支出</t>
  </si>
  <si>
    <t xml:space="preserve">  其他历史遗留及改革成本支出</t>
  </si>
  <si>
    <t xml:space="preserve">  其他国有资本金注入</t>
  </si>
  <si>
    <t>三、金融企业国有资本经营预算支出</t>
  </si>
  <si>
    <t xml:space="preserve">   资本性支出</t>
  </si>
  <si>
    <t xml:space="preserve">   其他金融国有资本经营预算支出  </t>
  </si>
  <si>
    <t xml:space="preserve">  其他国有资本经营预算支出  </t>
  </si>
  <si>
    <t xml:space="preserve">   上级补助收入</t>
  </si>
  <si>
    <t xml:space="preserve">    调出资金</t>
  </si>
  <si>
    <t xml:space="preserve">注：1.本表直观反映2023年国有资本经营预算收入与支出的平衡关系。
    2.收入总计（本级收入合计+转移性收入合计）=支出总计（本级支出合计+转移性支出合计）。
   </t>
  </si>
  <si>
    <t>表25</t>
  </si>
  <si>
    <t>2026年全镇社会保险基金预算收支预算表</t>
  </si>
  <si>
    <t>全镇收入合计</t>
  </si>
  <si>
    <t>全镇支出合计</t>
  </si>
  <si>
    <t>表26</t>
  </si>
  <si>
    <t>2026年全镇社会保险基金预算结余预算表</t>
  </si>
  <si>
    <t>2026年预算数</t>
  </si>
  <si>
    <t>执行数为上年
执行数的%</t>
  </si>
  <si>
    <t>表27</t>
  </si>
  <si>
    <t>2026年镇级“三公”经费预算表</t>
  </si>
  <si>
    <t>总计</t>
  </si>
  <si>
    <t>因公出国（境）费用</t>
  </si>
  <si>
    <t>公务用车购置及运行费</t>
  </si>
  <si>
    <t>公务接待费</t>
  </si>
  <si>
    <t>公务用车购置</t>
  </si>
  <si>
    <t>公务用车运行维护费</t>
  </si>
  <si>
    <t>注：经汇总，2024年镇级部门“三公”经费预算较2023年不变，严格落实中央八项规定，继续落实“过紧日子”要求，严格控
    制“三公”经费支出预算。</t>
  </si>
  <si>
    <t>表28</t>
  </si>
  <si>
    <t xml:space="preserve"> 涪陵区青羊镇2025年地方政府债券使用情况表</t>
  </si>
  <si>
    <t>序号</t>
  </si>
  <si>
    <t>项目名称</t>
  </si>
  <si>
    <t>项目领域</t>
  </si>
  <si>
    <t>项目主管部门</t>
  </si>
  <si>
    <t>债券性质</t>
  </si>
  <si>
    <t>债券规模</t>
  </si>
  <si>
    <t>发行时间（年/月）</t>
  </si>
  <si>
    <t>已拨付金额</t>
  </si>
  <si>
    <t>拨付进度</t>
  </si>
  <si>
    <t>合计</t>
  </si>
  <si>
    <t>表29</t>
  </si>
  <si>
    <t>涪陵区青羊镇2026年年初新增地方政府债券资金安排表</t>
  </si>
  <si>
    <t>单位：亿元</t>
  </si>
  <si>
    <t>项目类型</t>
  </si>
  <si>
    <t>注：本表反映本级当年提前下达的新增地方政府债券资金使用安排，由县级以上地方各级财政部门在本级人民代表大会批准预算后二十日内公开，我区无提前下达的新增地方政府债券资金。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</si>
</sst>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 numFmtId="177" formatCode="0.0_);[Red]\(0.0\)"/>
    <numFmt numFmtId="178" formatCode="yyyy&quot;年&quot;m&quot;月&quot;;@"/>
    <numFmt numFmtId="179" formatCode="0_ "/>
    <numFmt numFmtId="180" formatCode="0.0"/>
    <numFmt numFmtId="181" formatCode="0_);[Red]\(0\)"/>
    <numFmt numFmtId="182" formatCode="#,##0_);[Red]\(#,##0\)"/>
    <numFmt numFmtId="183" formatCode="0.00_ "/>
    <numFmt numFmtId="184" formatCode="0.0_ "/>
    <numFmt numFmtId="185" formatCode="0.0%"/>
    <numFmt numFmtId="186" formatCode="#,##0.0_ "/>
    <numFmt numFmtId="187" formatCode="_ * #,##0_ ;_ * \-#,##0_ ;_ * &quot;-&quot;??_ ;_ @_ "/>
  </numFmts>
  <fonts count="101">
    <font>
      <sz val="11"/>
      <color theme="1"/>
      <name val="宋体"/>
      <charset val="134"/>
      <scheme val="minor"/>
    </font>
    <font>
      <sz val="11"/>
      <color indexed="8"/>
      <name val="方正黑体_GBK"/>
      <charset val="134"/>
    </font>
    <font>
      <sz val="16"/>
      <color indexed="8"/>
      <name val="方正小标宋_GBK"/>
      <charset val="134"/>
    </font>
    <font>
      <sz val="11"/>
      <color indexed="8"/>
      <name val="宋体"/>
      <charset val="134"/>
      <scheme val="minor"/>
    </font>
    <font>
      <sz val="11"/>
      <name val="宋体"/>
      <charset val="134"/>
    </font>
    <font>
      <sz val="16"/>
      <name val="方正小标宋_GBK"/>
      <charset val="134"/>
    </font>
    <font>
      <sz val="9"/>
      <name val="SimSun"/>
      <charset val="134"/>
    </font>
    <font>
      <b/>
      <sz val="11"/>
      <name val="SimSun"/>
      <charset val="134"/>
    </font>
    <font>
      <sz val="11"/>
      <name val="SimSun"/>
      <charset val="134"/>
    </font>
    <font>
      <sz val="16"/>
      <color theme="1"/>
      <name val="方正小标宋_GBK"/>
      <charset val="134"/>
    </font>
    <font>
      <sz val="12"/>
      <color theme="1"/>
      <name val="黑体"/>
      <charset val="134"/>
    </font>
    <font>
      <sz val="11"/>
      <name val="宋体"/>
      <charset val="134"/>
      <scheme val="minor"/>
    </font>
    <font>
      <sz val="18"/>
      <name val="方正小标宋_GBK"/>
      <charset val="134"/>
    </font>
    <font>
      <sz val="12"/>
      <color rgb="FF000000"/>
      <name val="黑体"/>
      <charset val="134"/>
    </font>
    <font>
      <sz val="10"/>
      <name val="宋体"/>
      <charset val="134"/>
    </font>
    <font>
      <sz val="9"/>
      <name val="宋体"/>
      <charset val="134"/>
    </font>
    <font>
      <sz val="14"/>
      <color theme="1"/>
      <name val="方正黑体_GBK"/>
      <charset val="134"/>
    </font>
    <font>
      <sz val="12"/>
      <name val="宋体"/>
      <charset val="134"/>
    </font>
    <font>
      <sz val="12"/>
      <name val="黑体"/>
      <charset val="134"/>
    </font>
    <font>
      <b/>
      <sz val="10"/>
      <color theme="1"/>
      <name val="宋体"/>
      <charset val="134"/>
    </font>
    <font>
      <sz val="10"/>
      <color theme="1"/>
      <name val="宋体"/>
      <charset val="134"/>
    </font>
    <font>
      <b/>
      <sz val="11"/>
      <name val="宋体"/>
      <charset val="134"/>
    </font>
    <font>
      <sz val="12"/>
      <name val="仿宋_GB2312"/>
      <charset val="134"/>
    </font>
    <font>
      <sz val="18"/>
      <color theme="1"/>
      <name val="方正小标宋_GBK"/>
      <charset val="134"/>
    </font>
    <font>
      <sz val="14"/>
      <name val="黑体"/>
      <charset val="134"/>
    </font>
    <font>
      <sz val="10"/>
      <color theme="1"/>
      <name val="宋体"/>
      <charset val="134"/>
      <scheme val="minor"/>
    </font>
    <font>
      <b/>
      <sz val="12"/>
      <name val="宋体"/>
      <charset val="134"/>
      <scheme val="minor"/>
    </font>
    <font>
      <sz val="11"/>
      <name val="仿宋_GB2312"/>
      <charset val="134"/>
    </font>
    <font>
      <sz val="11"/>
      <color theme="1"/>
      <name val="仿宋_GB2312"/>
      <charset val="134"/>
    </font>
    <font>
      <sz val="11"/>
      <color theme="1"/>
      <name val="黑体"/>
      <charset val="134"/>
    </font>
    <font>
      <sz val="10"/>
      <name val="宋体"/>
      <charset val="134"/>
      <scheme val="minor"/>
    </font>
    <font>
      <b/>
      <sz val="10"/>
      <name val="宋体"/>
      <charset val="134"/>
    </font>
    <font>
      <sz val="10"/>
      <name val="仿宋_GB2312"/>
      <charset val="134"/>
    </font>
    <font>
      <sz val="11"/>
      <color theme="1"/>
      <name val="宋体"/>
      <charset val="134"/>
    </font>
    <font>
      <sz val="11"/>
      <name val="黑体"/>
      <charset val="134"/>
    </font>
    <font>
      <b/>
      <sz val="11"/>
      <name val="宋体"/>
      <charset val="134"/>
      <scheme val="minor"/>
    </font>
    <font>
      <sz val="12"/>
      <name val="宋体"/>
      <charset val="134"/>
      <scheme val="minor"/>
    </font>
    <font>
      <u/>
      <sz val="10"/>
      <name val="宋体"/>
      <charset val="134"/>
    </font>
    <font>
      <b/>
      <sz val="18"/>
      <color theme="1"/>
      <name val="宋体"/>
      <charset val="134"/>
      <scheme val="minor"/>
    </font>
    <font>
      <sz val="9"/>
      <color theme="1"/>
      <name val="宋体"/>
      <charset val="134"/>
    </font>
    <font>
      <sz val="10"/>
      <color indexed="8"/>
      <name val="宋体"/>
      <charset val="134"/>
    </font>
    <font>
      <sz val="10"/>
      <name val="Arial"/>
      <charset val="134"/>
    </font>
    <font>
      <sz val="12"/>
      <name val="方正楷体_GBK"/>
      <charset val="134"/>
    </font>
    <font>
      <b/>
      <sz val="16"/>
      <name val="黑体"/>
      <charset val="134"/>
    </font>
    <font>
      <sz val="18"/>
      <color indexed="8"/>
      <name val="方正黑体_GBK"/>
      <charset val="134"/>
    </font>
    <font>
      <b/>
      <sz val="11"/>
      <color theme="1"/>
      <name val="宋体"/>
      <charset val="134"/>
    </font>
    <font>
      <b/>
      <sz val="11"/>
      <color theme="1"/>
      <name val="宋体"/>
      <charset val="134"/>
      <scheme val="minor"/>
    </font>
    <font>
      <sz val="14"/>
      <color theme="1"/>
      <name val="宋体"/>
      <charset val="134"/>
      <scheme val="minor"/>
    </font>
    <font>
      <b/>
      <sz val="10"/>
      <name val="宋体"/>
      <charset val="134"/>
      <scheme val="minor"/>
    </font>
    <font>
      <b/>
      <sz val="12"/>
      <name val="仿宋_GB2312"/>
      <charset val="134"/>
    </font>
    <font>
      <b/>
      <sz val="12"/>
      <name val="宋体"/>
      <charset val="134"/>
    </font>
    <font>
      <sz val="14"/>
      <name val="方正黑体_GBK"/>
      <charset val="134"/>
    </font>
    <font>
      <b/>
      <sz val="10"/>
      <color theme="1"/>
      <name val="宋体"/>
      <charset val="134"/>
      <scheme val="minor"/>
    </font>
    <font>
      <b/>
      <sz val="14"/>
      <color theme="1"/>
      <name val="宋体"/>
      <charset val="134"/>
      <scheme val="minor"/>
    </font>
    <font>
      <sz val="10"/>
      <name val="Times New Roman"/>
      <charset val="134"/>
    </font>
    <font>
      <b/>
      <sz val="10"/>
      <color theme="1"/>
      <name val="Times New Roman"/>
      <charset val="134"/>
    </font>
    <font>
      <sz val="14"/>
      <name val="Times New Roman"/>
      <charset val="134"/>
    </font>
    <font>
      <sz val="19"/>
      <color theme="1"/>
      <name val="方正小标宋_GBK"/>
      <charset val="134"/>
    </font>
    <font>
      <sz val="18"/>
      <color theme="1"/>
      <name val="方正黑体_GBK"/>
      <charset val="134"/>
    </font>
    <font>
      <b/>
      <sz val="10"/>
      <color indexed="8"/>
      <name val="宋体"/>
      <charset val="134"/>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22"/>
      <color theme="1"/>
      <name val="华文中宋"/>
      <charset val="13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indexed="52"/>
      <name val="宋体"/>
      <charset val="134"/>
    </font>
    <font>
      <b/>
      <sz val="18"/>
      <color indexed="56"/>
      <name val="宋体"/>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8"/>
      <name val="宋体"/>
      <charset val="134"/>
    </font>
    <font>
      <sz val="11"/>
      <color indexed="62"/>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s>
  <fills count="4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style="medium">
        <color auto="1"/>
      </left>
      <right/>
      <top/>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2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0" fillId="3" borderId="17" applyNumberFormat="0" applyFont="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71" fillId="0" borderId="18" applyNumberFormat="0" applyFill="0" applyAlignment="0" applyProtection="0">
      <alignment vertical="center"/>
    </xf>
    <xf numFmtId="0" fontId="72" fillId="0" borderId="18" applyNumberFormat="0" applyFill="0" applyAlignment="0" applyProtection="0">
      <alignment vertical="center"/>
    </xf>
    <xf numFmtId="0" fontId="73" fillId="0" borderId="19" applyNumberFormat="0" applyFill="0" applyAlignment="0" applyProtection="0">
      <alignment vertical="center"/>
    </xf>
    <xf numFmtId="0" fontId="73" fillId="0" borderId="0" applyNumberFormat="0" applyFill="0" applyBorder="0" applyAlignment="0" applyProtection="0">
      <alignment vertical="center"/>
    </xf>
    <xf numFmtId="0" fontId="74" fillId="4" borderId="20" applyNumberFormat="0" applyAlignment="0" applyProtection="0">
      <alignment vertical="center"/>
    </xf>
    <xf numFmtId="0" fontId="75" fillId="5" borderId="21" applyNumberFormat="0" applyAlignment="0" applyProtection="0">
      <alignment vertical="center"/>
    </xf>
    <xf numFmtId="0" fontId="76" fillId="5" borderId="20" applyNumberFormat="0" applyAlignment="0" applyProtection="0">
      <alignment vertical="center"/>
    </xf>
    <xf numFmtId="0" fontId="77" fillId="6" borderId="22" applyNumberFormat="0" applyAlignment="0" applyProtection="0">
      <alignment vertical="center"/>
    </xf>
    <xf numFmtId="0" fontId="78" fillId="0" borderId="23" applyNumberFormat="0" applyFill="0" applyAlignment="0" applyProtection="0">
      <alignment vertical="center"/>
    </xf>
    <xf numFmtId="0" fontId="79" fillId="0" borderId="24" applyNumberFormat="0" applyFill="0" applyAlignment="0" applyProtection="0">
      <alignment vertical="center"/>
    </xf>
    <xf numFmtId="0" fontId="80" fillId="7" borderId="0" applyNumberFormat="0" applyBorder="0" applyAlignment="0" applyProtection="0">
      <alignment vertical="center"/>
    </xf>
    <xf numFmtId="0" fontId="81" fillId="8" borderId="0" applyNumberFormat="0" applyBorder="0" applyAlignment="0" applyProtection="0">
      <alignment vertical="center"/>
    </xf>
    <xf numFmtId="0" fontId="82" fillId="9" borderId="0" applyNumberFormat="0" applyBorder="0" applyAlignment="0" applyProtection="0">
      <alignment vertical="center"/>
    </xf>
    <xf numFmtId="0" fontId="83" fillId="10" borderId="0" applyNumberFormat="0" applyBorder="0" applyAlignment="0" applyProtection="0">
      <alignment vertical="center"/>
    </xf>
    <xf numFmtId="0" fontId="84" fillId="11" borderId="0" applyNumberFormat="0" applyBorder="0" applyAlignment="0" applyProtection="0">
      <alignment vertical="center"/>
    </xf>
    <xf numFmtId="0" fontId="84" fillId="12" borderId="0" applyNumberFormat="0" applyBorder="0" applyAlignment="0" applyProtection="0">
      <alignment vertical="center"/>
    </xf>
    <xf numFmtId="0" fontId="83" fillId="13" borderId="0" applyNumberFormat="0" applyBorder="0" applyAlignment="0" applyProtection="0">
      <alignment vertical="center"/>
    </xf>
    <xf numFmtId="0" fontId="83" fillId="14" borderId="0" applyNumberFormat="0" applyBorder="0" applyAlignment="0" applyProtection="0">
      <alignment vertical="center"/>
    </xf>
    <xf numFmtId="0" fontId="84" fillId="15" borderId="0" applyNumberFormat="0" applyBorder="0" applyAlignment="0" applyProtection="0">
      <alignment vertical="center"/>
    </xf>
    <xf numFmtId="0" fontId="84" fillId="16" borderId="0" applyNumberFormat="0" applyBorder="0" applyAlignment="0" applyProtection="0">
      <alignment vertical="center"/>
    </xf>
    <xf numFmtId="0" fontId="83" fillId="17" borderId="0" applyNumberFormat="0" applyBorder="0" applyAlignment="0" applyProtection="0">
      <alignment vertical="center"/>
    </xf>
    <xf numFmtId="0" fontId="83" fillId="18" borderId="0" applyNumberFormat="0" applyBorder="0" applyAlignment="0" applyProtection="0">
      <alignment vertical="center"/>
    </xf>
    <xf numFmtId="0" fontId="84" fillId="19" borderId="0" applyNumberFormat="0" applyBorder="0" applyAlignment="0" applyProtection="0">
      <alignment vertical="center"/>
    </xf>
    <xf numFmtId="0" fontId="84" fillId="20" borderId="0" applyNumberFormat="0" applyBorder="0" applyAlignment="0" applyProtection="0">
      <alignment vertical="center"/>
    </xf>
    <xf numFmtId="0" fontId="83" fillId="21" borderId="0" applyNumberFormat="0" applyBorder="0" applyAlignment="0" applyProtection="0">
      <alignment vertical="center"/>
    </xf>
    <xf numFmtId="0" fontId="83" fillId="22" borderId="0" applyNumberFormat="0" applyBorder="0" applyAlignment="0" applyProtection="0">
      <alignment vertical="center"/>
    </xf>
    <xf numFmtId="0" fontId="84" fillId="23" borderId="0" applyNumberFormat="0" applyBorder="0" applyAlignment="0" applyProtection="0">
      <alignment vertical="center"/>
    </xf>
    <xf numFmtId="0" fontId="84" fillId="24" borderId="0" applyNumberFormat="0" applyBorder="0" applyAlignment="0" applyProtection="0">
      <alignment vertical="center"/>
    </xf>
    <xf numFmtId="0" fontId="83" fillId="25" borderId="0" applyNumberFormat="0" applyBorder="0" applyAlignment="0" applyProtection="0">
      <alignment vertical="center"/>
    </xf>
    <xf numFmtId="0" fontId="83" fillId="26" borderId="0" applyNumberFormat="0" applyBorder="0" applyAlignment="0" applyProtection="0">
      <alignment vertical="center"/>
    </xf>
    <xf numFmtId="0" fontId="84" fillId="27" borderId="0" applyNumberFormat="0" applyBorder="0" applyAlignment="0" applyProtection="0">
      <alignment vertical="center"/>
    </xf>
    <xf numFmtId="0" fontId="84" fillId="28" borderId="0" applyNumberFormat="0" applyBorder="0" applyAlignment="0" applyProtection="0">
      <alignment vertical="center"/>
    </xf>
    <xf numFmtId="0" fontId="83" fillId="29" borderId="0" applyNumberFormat="0" applyBorder="0" applyAlignment="0" applyProtection="0">
      <alignment vertical="center"/>
    </xf>
    <xf numFmtId="0" fontId="83" fillId="30" borderId="0" applyNumberFormat="0" applyBorder="0" applyAlignment="0" applyProtection="0">
      <alignment vertical="center"/>
    </xf>
    <xf numFmtId="0" fontId="84" fillId="31" borderId="0" applyNumberFormat="0" applyBorder="0" applyAlignment="0" applyProtection="0">
      <alignment vertical="center"/>
    </xf>
    <xf numFmtId="0" fontId="84" fillId="32" borderId="0" applyNumberFormat="0" applyBorder="0" applyAlignment="0" applyProtection="0">
      <alignment vertical="center"/>
    </xf>
    <xf numFmtId="0" fontId="83" fillId="33" borderId="0" applyNumberFormat="0" applyBorder="0" applyAlignment="0" applyProtection="0">
      <alignment vertical="center"/>
    </xf>
    <xf numFmtId="0" fontId="15" fillId="0" borderId="0">
      <alignment vertical="center"/>
    </xf>
    <xf numFmtId="0" fontId="85" fillId="34" borderId="25" applyNumberFormat="0" applyAlignment="0" applyProtection="0">
      <alignment vertical="center"/>
    </xf>
    <xf numFmtId="0" fontId="86" fillId="0" borderId="0" applyNumberFormat="0" applyFill="0" applyBorder="0" applyAlignment="0" applyProtection="0">
      <alignment vertical="center"/>
    </xf>
    <xf numFmtId="0" fontId="17" fillId="0" borderId="0">
      <alignment vertical="center"/>
    </xf>
    <xf numFmtId="9" fontId="17" fillId="0" borderId="0" applyFont="0" applyFill="0" applyBorder="0" applyAlignment="0" applyProtection="0"/>
    <xf numFmtId="0" fontId="0" fillId="0" borderId="0">
      <alignment vertical="center"/>
    </xf>
    <xf numFmtId="0" fontId="87" fillId="0" borderId="26" applyNumberFormat="0" applyFill="0" applyAlignment="0" applyProtection="0">
      <alignment vertical="center"/>
    </xf>
    <xf numFmtId="0" fontId="17" fillId="0" borderId="0">
      <alignment vertical="center"/>
    </xf>
    <xf numFmtId="0" fontId="88" fillId="34" borderId="27" applyNumberFormat="0" applyAlignment="0" applyProtection="0">
      <alignment vertical="center"/>
    </xf>
    <xf numFmtId="0" fontId="0" fillId="0" borderId="0">
      <alignment vertical="center"/>
    </xf>
    <xf numFmtId="41" fontId="17" fillId="0" borderId="0" applyFont="0" applyFill="0" applyBorder="0" applyAlignment="0" applyProtection="0"/>
    <xf numFmtId="41" fontId="0" fillId="0" borderId="0" applyFont="0" applyFill="0" applyBorder="0" applyAlignment="0" applyProtection="0">
      <alignment vertical="center"/>
    </xf>
    <xf numFmtId="41" fontId="17" fillId="0" borderId="0" applyFont="0" applyFill="0" applyBorder="0" applyAlignment="0" applyProtection="0"/>
    <xf numFmtId="0" fontId="0" fillId="0" borderId="0">
      <alignment vertical="center"/>
    </xf>
    <xf numFmtId="41" fontId="17" fillId="0" borderId="0" applyFont="0" applyFill="0" applyBorder="0" applyAlignment="0" applyProtection="0"/>
    <xf numFmtId="0" fontId="89" fillId="35" borderId="0" applyNumberFormat="0" applyBorder="0" applyAlignment="0" applyProtection="0">
      <alignment vertical="center"/>
    </xf>
    <xf numFmtId="0" fontId="17" fillId="0" borderId="0">
      <alignment vertical="center"/>
    </xf>
    <xf numFmtId="0" fontId="17" fillId="0" borderId="0">
      <alignment vertical="center"/>
    </xf>
    <xf numFmtId="0" fontId="41" fillId="0" borderId="0" applyBorder="0">
      <alignment vertical="center"/>
    </xf>
    <xf numFmtId="0" fontId="90" fillId="0" borderId="28" applyNumberFormat="0" applyFill="0" applyAlignment="0" applyProtection="0">
      <alignment vertical="center"/>
    </xf>
    <xf numFmtId="0" fontId="91" fillId="0" borderId="29" applyNumberFormat="0" applyFill="0" applyAlignment="0" applyProtection="0">
      <alignment vertical="center"/>
    </xf>
    <xf numFmtId="0" fontId="91" fillId="0" borderId="0" applyNumberFormat="0" applyFill="0" applyBorder="0" applyAlignment="0" applyProtection="0">
      <alignment vertical="center"/>
    </xf>
    <xf numFmtId="0" fontId="92"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93" fillId="0" borderId="0">
      <alignment vertical="center"/>
    </xf>
    <xf numFmtId="41" fontId="0" fillId="0" borderId="0" applyFont="0" applyFill="0" applyBorder="0" applyAlignment="0" applyProtection="0">
      <alignment vertical="center"/>
    </xf>
    <xf numFmtId="0" fontId="17" fillId="0" borderId="0"/>
    <xf numFmtId="0" fontId="17" fillId="0" borderId="0"/>
    <xf numFmtId="0" fontId="17" fillId="0" borderId="0"/>
    <xf numFmtId="0" fontId="0" fillId="0" borderId="0">
      <alignment vertical="center"/>
    </xf>
    <xf numFmtId="0" fontId="94" fillId="37" borderId="25" applyNumberFormat="0" applyAlignment="0" applyProtection="0">
      <alignment vertical="center"/>
    </xf>
    <xf numFmtId="0" fontId="3" fillId="0" borderId="0">
      <alignment vertical="center"/>
    </xf>
    <xf numFmtId="0" fontId="17" fillId="0" borderId="0"/>
    <xf numFmtId="0" fontId="41" fillId="0" borderId="0"/>
    <xf numFmtId="0" fontId="17" fillId="0" borderId="0">
      <alignment vertical="center"/>
    </xf>
    <xf numFmtId="0" fontId="17" fillId="0" borderId="0">
      <alignment vertical="center"/>
    </xf>
    <xf numFmtId="0" fontId="17" fillId="0" borderId="0"/>
    <xf numFmtId="0" fontId="0" fillId="0" borderId="0">
      <alignment vertical="center"/>
    </xf>
    <xf numFmtId="0" fontId="0" fillId="0" borderId="0"/>
    <xf numFmtId="0" fontId="0" fillId="0" borderId="0">
      <alignment vertical="center"/>
    </xf>
    <xf numFmtId="0" fontId="17" fillId="0" borderId="0"/>
    <xf numFmtId="0" fontId="17" fillId="0" borderId="0"/>
    <xf numFmtId="0" fontId="0" fillId="0" borderId="0">
      <alignment vertical="center"/>
    </xf>
    <xf numFmtId="0" fontId="17" fillId="0" borderId="0"/>
    <xf numFmtId="0" fontId="0" fillId="0" borderId="0">
      <alignment vertical="center"/>
    </xf>
    <xf numFmtId="0" fontId="14" fillId="0" borderId="0"/>
    <xf numFmtId="0" fontId="3" fillId="0" borderId="0">
      <alignment vertical="center"/>
    </xf>
    <xf numFmtId="0" fontId="17" fillId="38" borderId="30" applyNumberFormat="0" applyFont="0" applyAlignment="0" applyProtection="0">
      <alignment vertical="center"/>
    </xf>
    <xf numFmtId="0" fontId="3" fillId="0" borderId="0">
      <alignment vertical="center"/>
    </xf>
    <xf numFmtId="0" fontId="41" fillId="0" borderId="0"/>
    <xf numFmtId="0" fontId="95" fillId="39" borderId="0" applyNumberFormat="0" applyBorder="0" applyAlignment="0" applyProtection="0">
      <alignment vertical="center"/>
    </xf>
    <xf numFmtId="0" fontId="96" fillId="0" borderId="31" applyNumberFormat="0" applyFill="0" applyAlignment="0" applyProtection="0">
      <alignment vertical="center"/>
    </xf>
    <xf numFmtId="0" fontId="97" fillId="40" borderId="32" applyNumberFormat="0" applyAlignment="0" applyProtection="0">
      <alignment vertical="center"/>
    </xf>
    <xf numFmtId="0" fontId="98"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100" fillId="0" borderId="33" applyNumberFormat="0" applyFill="0" applyAlignment="0" applyProtection="0">
      <alignment vertical="center"/>
    </xf>
    <xf numFmtId="43" fontId="0" fillId="0" borderId="0" applyFont="0" applyFill="0" applyBorder="0" applyAlignment="0" applyProtection="0">
      <alignment vertical="center"/>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alignment vertical="center"/>
    </xf>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alignment vertical="center"/>
    </xf>
    <xf numFmtId="0" fontId="41" fillId="0" borderId="0"/>
    <xf numFmtId="0" fontId="17" fillId="0" borderId="0">
      <alignment vertical="center"/>
    </xf>
  </cellStyleXfs>
  <cellXfs count="368">
    <xf numFmtId="0" fontId="0" fillId="0" borderId="0" xfId="0">
      <alignment vertical="center"/>
    </xf>
    <xf numFmtId="0" fontId="1" fillId="0" borderId="0" xfId="98" applyFont="1" applyFill="1" applyAlignment="1">
      <alignment vertical="center"/>
    </xf>
    <xf numFmtId="0" fontId="2" fillId="0" borderId="0" xfId="98" applyFont="1" applyFill="1" applyAlignment="1">
      <alignment vertical="center"/>
    </xf>
    <xf numFmtId="0" fontId="3" fillId="0" borderId="0" xfId="98" applyFont="1" applyFill="1" applyAlignment="1">
      <alignment vertical="center"/>
    </xf>
    <xf numFmtId="0" fontId="4" fillId="0" borderId="0" xfId="62" applyFont="1" applyFill="1" applyAlignment="1"/>
    <xf numFmtId="0" fontId="5" fillId="0" borderId="0" xfId="98" applyFont="1" applyFill="1" applyBorder="1" applyAlignment="1">
      <alignment horizontal="center" vertical="center" wrapText="1"/>
    </xf>
    <xf numFmtId="0" fontId="6" fillId="0" borderId="0" xfId="98" applyFont="1" applyFill="1" applyBorder="1" applyAlignment="1">
      <alignment horizontal="right" vertical="center" wrapText="1"/>
    </xf>
    <xf numFmtId="0" fontId="7" fillId="0" borderId="1" xfId="98" applyFont="1" applyFill="1" applyBorder="1" applyAlignment="1">
      <alignment horizontal="center" vertical="center" wrapText="1"/>
    </xf>
    <xf numFmtId="0" fontId="8" fillId="0" borderId="1" xfId="98" applyFont="1" applyFill="1" applyBorder="1" applyAlignment="1">
      <alignment horizontal="center" vertical="center" wrapText="1"/>
    </xf>
    <xf numFmtId="0" fontId="8" fillId="0" borderId="1" xfId="98" applyFont="1" applyFill="1" applyBorder="1" applyAlignment="1">
      <alignment horizontal="left" vertical="center" wrapText="1"/>
    </xf>
    <xf numFmtId="0" fontId="8" fillId="0" borderId="1" xfId="98" applyFont="1" applyFill="1" applyBorder="1" applyAlignment="1">
      <alignment vertical="center" wrapText="1"/>
    </xf>
    <xf numFmtId="176" fontId="8" fillId="0" borderId="1" xfId="98" applyNumberFormat="1" applyFont="1" applyFill="1" applyBorder="1" applyAlignment="1">
      <alignment vertical="center" wrapText="1"/>
    </xf>
    <xf numFmtId="10" fontId="3" fillId="0" borderId="0" xfId="98" applyNumberFormat="1" applyFont="1" applyFill="1" applyAlignment="1">
      <alignment vertical="center"/>
    </xf>
    <xf numFmtId="0" fontId="6" fillId="0" borderId="0" xfId="98" applyFont="1" applyFill="1" applyBorder="1" applyAlignment="1">
      <alignment vertical="center" wrapText="1"/>
    </xf>
    <xf numFmtId="0" fontId="0" fillId="0" borderId="0" xfId="0" applyFill="1" applyAlignment="1"/>
    <xf numFmtId="0" fontId="9"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right"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right" vertical="center" wrapText="1"/>
    </xf>
    <xf numFmtId="0" fontId="0" fillId="0" borderId="1" xfId="0" applyFont="1" applyFill="1" applyBorder="1" applyAlignment="1">
      <alignment horizontal="center" vertical="center"/>
    </xf>
    <xf numFmtId="177" fontId="11" fillId="0" borderId="1" xfId="119" applyNumberFormat="1" applyFont="1" applyFill="1" applyBorder="1" applyAlignment="1">
      <alignment horizontal="left" vertical="center" wrapText="1"/>
    </xf>
    <xf numFmtId="0" fontId="0" fillId="0" borderId="1" xfId="0" applyFont="1" applyFill="1" applyBorder="1" applyAlignment="1">
      <alignment horizontal="left" vertical="center"/>
    </xf>
    <xf numFmtId="177" fontId="11" fillId="0" borderId="1" xfId="119" applyNumberFormat="1" applyFont="1" applyFill="1" applyBorder="1" applyAlignment="1">
      <alignment horizontal="center" vertical="center" wrapText="1"/>
    </xf>
    <xf numFmtId="1" fontId="0" fillId="0" borderId="1" xfId="0" applyNumberFormat="1" applyFont="1" applyFill="1" applyBorder="1" applyAlignment="1">
      <alignment horizontal="right" vertical="center"/>
    </xf>
    <xf numFmtId="178" fontId="0" fillId="0" borderId="1" xfId="0" applyNumberFormat="1" applyFont="1" applyFill="1" applyBorder="1" applyAlignment="1">
      <alignment horizontal="center" vertical="center"/>
    </xf>
    <xf numFmtId="179" fontId="0" fillId="0" borderId="1" xfId="0" applyNumberFormat="1" applyFill="1" applyBorder="1" applyAlignment="1">
      <alignment vertical="center"/>
    </xf>
    <xf numFmtId="0" fontId="0" fillId="0" borderId="1" xfId="0" applyFill="1" applyBorder="1" applyAlignment="1"/>
    <xf numFmtId="9" fontId="0" fillId="0" borderId="1" xfId="3" applyFont="1" applyFill="1" applyBorder="1" applyAlignment="1">
      <alignment vertical="center"/>
    </xf>
    <xf numFmtId="0" fontId="0" fillId="0" borderId="0" xfId="0" applyBorder="1">
      <alignment vertical="center"/>
    </xf>
    <xf numFmtId="2" fontId="12" fillId="0" borderId="0" xfId="49" applyNumberFormat="1" applyFont="1" applyFill="1" applyAlignment="1" applyProtection="1">
      <alignment horizontal="center" vertical="center"/>
    </xf>
    <xf numFmtId="2" fontId="12" fillId="0" borderId="0" xfId="49" applyNumberFormat="1" applyFont="1" applyFill="1" applyAlignment="1" applyProtection="1">
      <alignment vertical="center"/>
    </xf>
    <xf numFmtId="0" fontId="4" fillId="2" borderId="0" xfId="72" applyFont="1" applyFill="1" applyAlignment="1">
      <alignment horizontal="center" vertical="center"/>
    </xf>
    <xf numFmtId="0" fontId="4" fillId="2" borderId="0" xfId="72" applyFont="1" applyFill="1" applyAlignment="1">
      <alignment vertical="center"/>
    </xf>
    <xf numFmtId="0" fontId="4" fillId="2" borderId="0" xfId="72" applyFont="1" applyFill="1" applyBorder="1" applyAlignment="1">
      <alignment vertical="center" wrapText="1"/>
    </xf>
    <xf numFmtId="0" fontId="13" fillId="0" borderId="2" xfId="0" applyFont="1" applyFill="1" applyBorder="1" applyAlignment="1">
      <alignment horizontal="center" vertical="center" wrapText="1"/>
    </xf>
    <xf numFmtId="0" fontId="4" fillId="2" borderId="0" xfId="72" applyFont="1" applyFill="1" applyBorder="1" applyAlignment="1">
      <alignment horizontal="right" vertical="center" wrapText="1"/>
    </xf>
    <xf numFmtId="0" fontId="13" fillId="0" borderId="3" xfId="0" applyFont="1" applyFill="1" applyBorder="1" applyAlignment="1">
      <alignment horizontal="center" vertical="center" wrapText="1"/>
    </xf>
    <xf numFmtId="4" fontId="14" fillId="0" borderId="1" xfId="0" applyNumberFormat="1" applyFont="1" applyFill="1" applyBorder="1" applyAlignment="1" applyProtection="1">
      <alignment horizontal="right" vertical="center"/>
    </xf>
    <xf numFmtId="0" fontId="14" fillId="2" borderId="0" xfId="72" applyFont="1" applyFill="1" applyAlignment="1">
      <alignment vertical="center" wrapText="1"/>
    </xf>
    <xf numFmtId="10" fontId="4" fillId="2" borderId="0" xfId="72" applyNumberFormat="1" applyFont="1" applyFill="1" applyBorder="1" applyAlignment="1">
      <alignment horizontal="right" vertical="center" wrapText="1"/>
    </xf>
    <xf numFmtId="0" fontId="4" fillId="2" borderId="0" xfId="72" applyFont="1" applyFill="1" applyBorder="1" applyAlignment="1">
      <alignment horizontal="center" vertical="center"/>
    </xf>
    <xf numFmtId="0" fontId="4" fillId="2" borderId="0" xfId="72" applyFont="1" applyFill="1" applyBorder="1" applyAlignment="1">
      <alignment vertical="center"/>
    </xf>
    <xf numFmtId="0" fontId="15" fillId="0" borderId="0" xfId="49" applyAlignment="1"/>
    <xf numFmtId="0" fontId="4" fillId="0" borderId="0" xfId="49" applyFont="1" applyAlignment="1"/>
    <xf numFmtId="0" fontId="16" fillId="2" borderId="0" xfId="72" applyFont="1" applyFill="1" applyAlignment="1">
      <alignment horizontal="left" vertical="center"/>
    </xf>
    <xf numFmtId="0" fontId="17" fillId="0" borderId="0" xfId="49" applyFont="1" applyAlignment="1">
      <alignment horizontal="center" vertical="center"/>
    </xf>
    <xf numFmtId="2" fontId="4" fillId="0" borderId="0" xfId="49" applyNumberFormat="1" applyFont="1" applyBorder="1" applyAlignment="1" applyProtection="1">
      <alignment horizontal="left"/>
    </xf>
    <xf numFmtId="2" fontId="4" fillId="0" borderId="0" xfId="49" applyNumberFormat="1" applyFont="1" applyAlignment="1"/>
    <xf numFmtId="2" fontId="4" fillId="0" borderId="0" xfId="49" applyNumberFormat="1" applyFont="1" applyAlignment="1" applyProtection="1">
      <alignment horizontal="center" vertical="center"/>
    </xf>
    <xf numFmtId="0" fontId="4" fillId="0" borderId="0" xfId="49" applyFont="1" applyAlignment="1">
      <alignment vertical="center"/>
    </xf>
    <xf numFmtId="2" fontId="18" fillId="0" borderId="1" xfId="49" applyNumberFormat="1" applyFont="1" applyBorder="1" applyAlignment="1" applyProtection="1">
      <alignment horizontal="center" vertical="center" wrapText="1"/>
    </xf>
    <xf numFmtId="2" fontId="18" fillId="0" borderId="1" xfId="49" applyNumberFormat="1" applyFont="1" applyFill="1" applyBorder="1" applyAlignment="1" applyProtection="1">
      <alignment horizontal="center" vertical="center" wrapText="1"/>
    </xf>
    <xf numFmtId="2" fontId="18" fillId="0" borderId="1" xfId="49" applyNumberFormat="1" applyFont="1" applyBorder="1" applyAlignment="1">
      <alignment horizontal="center" vertical="center" wrapText="1"/>
    </xf>
    <xf numFmtId="0" fontId="19" fillId="0" borderId="1" xfId="91" applyFont="1" applyFill="1" applyBorder="1" applyAlignment="1">
      <alignment vertical="center"/>
    </xf>
    <xf numFmtId="2" fontId="4" fillId="0" borderId="1" xfId="49" applyNumberFormat="1" applyFont="1" applyFill="1" applyBorder="1" applyAlignment="1" applyProtection="1">
      <alignment vertical="center" wrapText="1"/>
    </xf>
    <xf numFmtId="180" fontId="4" fillId="0" borderId="1" xfId="49" applyNumberFormat="1" applyFont="1" applyFill="1" applyBorder="1" applyAlignment="1" applyProtection="1">
      <alignment vertical="center" wrapText="1"/>
    </xf>
    <xf numFmtId="0" fontId="20" fillId="0" borderId="1" xfId="91" applyFont="1" applyFill="1" applyBorder="1" applyAlignment="1">
      <alignment vertical="center"/>
    </xf>
    <xf numFmtId="2" fontId="21" fillId="0" borderId="1" xfId="49" applyNumberFormat="1" applyFont="1" applyBorder="1" applyAlignment="1" applyProtection="1">
      <alignment horizontal="center" vertical="center" wrapText="1"/>
    </xf>
    <xf numFmtId="10" fontId="4" fillId="0" borderId="0" xfId="49" applyNumberFormat="1" applyFont="1" applyAlignment="1">
      <alignment vertical="center"/>
    </xf>
    <xf numFmtId="0" fontId="4" fillId="0" borderId="1" xfId="49" applyFont="1" applyBorder="1" applyAlignment="1"/>
    <xf numFmtId="0" fontId="19" fillId="0" borderId="1" xfId="91" applyFont="1" applyFill="1" applyBorder="1" applyAlignment="1">
      <alignment horizontal="center" vertical="center"/>
    </xf>
    <xf numFmtId="0" fontId="14" fillId="0" borderId="0" xfId="49" applyFont="1" applyAlignment="1">
      <alignment vertical="center"/>
    </xf>
    <xf numFmtId="2" fontId="4" fillId="0" borderId="0" xfId="49" applyNumberFormat="1" applyFont="1" applyAlignment="1">
      <alignment vertical="center"/>
    </xf>
    <xf numFmtId="0" fontId="22" fillId="2" borderId="0" xfId="86" applyFont="1" applyFill="1" applyAlignment="1">
      <alignment vertical="center"/>
    </xf>
    <xf numFmtId="0" fontId="22" fillId="2" borderId="0" xfId="86" applyFont="1" applyFill="1">
      <alignment vertical="center"/>
    </xf>
    <xf numFmtId="0" fontId="23" fillId="2" borderId="0" xfId="72" applyFont="1" applyFill="1" applyAlignment="1">
      <alignment horizontal="center" vertical="center"/>
    </xf>
    <xf numFmtId="179" fontId="24" fillId="2" borderId="0" xfId="65" applyNumberFormat="1" applyFont="1" applyFill="1" applyBorder="1" applyAlignment="1">
      <alignment horizontal="center" vertical="center"/>
    </xf>
    <xf numFmtId="0" fontId="24" fillId="2" borderId="0" xfId="65" applyFont="1" applyFill="1" applyBorder="1" applyAlignment="1">
      <alignment horizontal="center" vertical="center"/>
    </xf>
    <xf numFmtId="0" fontId="24" fillId="2" borderId="0" xfId="65" applyFont="1" applyFill="1" applyBorder="1" applyAlignment="1">
      <alignment vertical="center"/>
    </xf>
    <xf numFmtId="0" fontId="25" fillId="2" borderId="0" xfId="72" applyFont="1" applyFill="1" applyBorder="1" applyAlignment="1">
      <alignment horizontal="right" vertical="center"/>
    </xf>
    <xf numFmtId="0" fontId="18" fillId="2" borderId="1" xfId="72" applyFont="1" applyFill="1" applyBorder="1" applyAlignment="1">
      <alignment horizontal="center" vertical="center"/>
    </xf>
    <xf numFmtId="181" fontId="18" fillId="2" borderId="1" xfId="85" applyNumberFormat="1" applyFont="1" applyFill="1" applyBorder="1" applyAlignment="1" applyProtection="1">
      <alignment horizontal="center" vertical="center" wrapText="1"/>
      <protection locked="0"/>
    </xf>
    <xf numFmtId="0" fontId="18" fillId="2" borderId="1" xfId="65" applyFont="1" applyFill="1" applyBorder="1" applyAlignment="1">
      <alignment horizontal="center" vertical="center"/>
    </xf>
    <xf numFmtId="179" fontId="26" fillId="2" borderId="1" xfId="0" applyNumberFormat="1" applyFont="1" applyFill="1" applyBorder="1" applyAlignment="1" applyProtection="1">
      <alignment vertical="center"/>
    </xf>
    <xf numFmtId="0" fontId="18" fillId="2" borderId="1" xfId="65" applyFont="1" applyFill="1" applyBorder="1" applyAlignment="1">
      <alignment horizontal="left" vertical="center"/>
    </xf>
    <xf numFmtId="181" fontId="25" fillId="2" borderId="1" xfId="72" applyNumberFormat="1" applyFont="1" applyFill="1" applyBorder="1" applyAlignment="1">
      <alignment vertical="center"/>
    </xf>
    <xf numFmtId="179" fontId="14" fillId="2" borderId="1" xfId="0" applyNumberFormat="1" applyFont="1" applyFill="1" applyBorder="1" applyAlignment="1" applyProtection="1">
      <alignment vertical="center"/>
    </xf>
    <xf numFmtId="10" fontId="22" fillId="2" borderId="0" xfId="86" applyNumberFormat="1" applyFont="1" applyFill="1">
      <alignment vertical="center"/>
    </xf>
    <xf numFmtId="181" fontId="25" fillId="2" borderId="1" xfId="72" applyNumberFormat="1" applyFont="1" applyFill="1" applyBorder="1" applyAlignment="1">
      <alignment horizontal="left" vertical="center" indent="1"/>
    </xf>
    <xf numFmtId="181" fontId="25" fillId="2" borderId="1" xfId="72" applyNumberFormat="1" applyFont="1" applyFill="1" applyBorder="1" applyAlignment="1">
      <alignment horizontal="left" vertical="center" wrapText="1" indent="1"/>
    </xf>
    <xf numFmtId="0" fontId="27" fillId="2" borderId="1" xfId="86" applyFont="1" applyFill="1" applyBorder="1" applyAlignment="1">
      <alignment horizontal="center" vertical="center"/>
    </xf>
    <xf numFmtId="0" fontId="28" fillId="2" borderId="1" xfId="86" applyFont="1" applyFill="1" applyBorder="1" applyAlignment="1">
      <alignment horizontal="center" vertical="center"/>
    </xf>
    <xf numFmtId="0" fontId="29" fillId="2" borderId="1" xfId="65" applyFont="1" applyFill="1" applyBorder="1" applyAlignment="1">
      <alignment horizontal="left" vertical="center"/>
    </xf>
    <xf numFmtId="0" fontId="25" fillId="2" borderId="0" xfId="58" applyFont="1" applyFill="1" applyAlignment="1">
      <alignment horizontal="left" vertical="center" wrapText="1"/>
    </xf>
    <xf numFmtId="0" fontId="0" fillId="2" borderId="0" xfId="58" applyFont="1" applyFill="1" applyAlignment="1">
      <alignment horizontal="left" vertical="center" wrapText="1"/>
    </xf>
    <xf numFmtId="0" fontId="30" fillId="2" borderId="0" xfId="86" applyFont="1" applyFill="1">
      <alignment vertical="center"/>
    </xf>
    <xf numFmtId="0" fontId="22" fillId="0" borderId="0" xfId="58" applyFont="1" applyFill="1" applyAlignment="1"/>
    <xf numFmtId="0" fontId="22" fillId="0" borderId="0" xfId="58" applyFont="1" applyFill="1" applyAlignment="1">
      <alignment vertical="center"/>
    </xf>
    <xf numFmtId="0" fontId="0" fillId="0" borderId="0" xfId="58" applyFont="1" applyFill="1" applyAlignment="1"/>
    <xf numFmtId="181" fontId="0" fillId="0" borderId="0" xfId="58" applyNumberFormat="1" applyFont="1" applyFill="1" applyAlignment="1">
      <alignment horizontal="center" vertical="center"/>
    </xf>
    <xf numFmtId="182" fontId="0" fillId="0" borderId="0" xfId="58" applyNumberFormat="1" applyFont="1" applyFill="1" applyAlignment="1"/>
    <xf numFmtId="181" fontId="0" fillId="0" borderId="0" xfId="58" applyNumberFormat="1" applyFont="1" applyFill="1" applyAlignment="1"/>
    <xf numFmtId="182" fontId="0" fillId="2" borderId="0" xfId="58" applyNumberFormat="1" applyFont="1" applyFill="1" applyAlignment="1"/>
    <xf numFmtId="181" fontId="0" fillId="2" borderId="0" xfId="58" applyNumberFormat="1" applyFont="1" applyFill="1" applyAlignment="1"/>
    <xf numFmtId="0" fontId="0" fillId="2" borderId="0" xfId="58" applyFont="1" applyFill="1" applyBorder="1" applyAlignment="1">
      <alignment vertical="center"/>
    </xf>
    <xf numFmtId="181" fontId="27" fillId="2" borderId="0" xfId="58" applyNumberFormat="1" applyFont="1" applyFill="1" applyAlignment="1">
      <alignment horizontal="center" vertical="center"/>
    </xf>
    <xf numFmtId="182" fontId="22" fillId="2" borderId="0" xfId="58" applyNumberFormat="1" applyFont="1" applyFill="1" applyAlignment="1"/>
    <xf numFmtId="0" fontId="25" fillId="2" borderId="0" xfId="58" applyFont="1" applyFill="1" applyBorder="1" applyAlignment="1">
      <alignment horizontal="right" vertical="center"/>
    </xf>
    <xf numFmtId="0" fontId="24" fillId="2" borderId="1" xfId="88" applyFont="1" applyFill="1" applyBorder="1" applyAlignment="1">
      <alignment horizontal="center" vertical="center"/>
    </xf>
    <xf numFmtId="181" fontId="24" fillId="2" borderId="1" xfId="88" applyNumberFormat="1" applyFont="1" applyFill="1" applyBorder="1" applyAlignment="1">
      <alignment horizontal="center" vertical="center"/>
    </xf>
    <xf numFmtId="0" fontId="18" fillId="2" borderId="1" xfId="88" applyFont="1" applyFill="1" applyBorder="1" applyAlignment="1">
      <alignment horizontal="center" vertical="center"/>
    </xf>
    <xf numFmtId="3" fontId="31" fillId="0" borderId="1" xfId="0" applyNumberFormat="1" applyFont="1" applyFill="1" applyBorder="1" applyAlignment="1" applyProtection="1">
      <alignment horizontal="right" vertical="center"/>
    </xf>
    <xf numFmtId="0" fontId="18" fillId="2" borderId="1" xfId="58" applyFont="1" applyFill="1" applyBorder="1" applyAlignment="1">
      <alignment vertical="center"/>
    </xf>
    <xf numFmtId="182" fontId="18" fillId="2" borderId="1" xfId="58" applyNumberFormat="1" applyFont="1" applyFill="1" applyBorder="1" applyAlignment="1">
      <alignment vertical="center"/>
    </xf>
    <xf numFmtId="179" fontId="31" fillId="2" borderId="1" xfId="0" applyNumberFormat="1" applyFont="1" applyFill="1" applyBorder="1" applyAlignment="1" applyProtection="1">
      <alignment vertical="center"/>
    </xf>
    <xf numFmtId="3" fontId="14" fillId="2" borderId="1" xfId="0" applyNumberFormat="1" applyFont="1" applyFill="1" applyBorder="1" applyAlignment="1" applyProtection="1">
      <alignment vertical="center"/>
    </xf>
    <xf numFmtId="3" fontId="14" fillId="0" borderId="1" xfId="0" applyNumberFormat="1" applyFont="1" applyFill="1" applyBorder="1" applyAlignment="1" applyProtection="1">
      <alignment horizontal="right" vertical="center"/>
    </xf>
    <xf numFmtId="3" fontId="14" fillId="0" borderId="1" xfId="0" applyNumberFormat="1" applyFont="1" applyFill="1" applyBorder="1" applyAlignment="1" applyProtection="1">
      <alignment wrapText="1"/>
    </xf>
    <xf numFmtId="179" fontId="22" fillId="0" borderId="0" xfId="58" applyNumberFormat="1" applyFont="1" applyFill="1" applyAlignment="1"/>
    <xf numFmtId="10" fontId="22" fillId="0" borderId="0" xfId="58" applyNumberFormat="1" applyFont="1" applyFill="1" applyAlignment="1"/>
    <xf numFmtId="3" fontId="14" fillId="0" borderId="1" xfId="0" applyNumberFormat="1" applyFont="1" applyFill="1" applyBorder="1" applyAlignment="1" applyProtection="1">
      <alignment horizontal="left" wrapText="1"/>
    </xf>
    <xf numFmtId="0" fontId="25" fillId="2" borderId="1" xfId="58" applyFont="1" applyFill="1" applyBorder="1" applyAlignment="1">
      <alignment vertical="center"/>
    </xf>
    <xf numFmtId="181" fontId="27" fillId="2" borderId="1" xfId="77" applyNumberFormat="1" applyFont="1" applyFill="1" applyBorder="1" applyAlignment="1">
      <alignment horizontal="right" vertical="center"/>
    </xf>
    <xf numFmtId="0" fontId="22" fillId="0" borderId="0" xfId="58" applyFont="1" applyFill="1" applyBorder="1" applyAlignment="1"/>
    <xf numFmtId="0" fontId="32" fillId="2" borderId="1" xfId="58" applyFont="1" applyFill="1" applyBorder="1" applyAlignment="1">
      <alignment vertical="center"/>
    </xf>
    <xf numFmtId="0" fontId="25" fillId="2" borderId="1" xfId="58" applyFont="1" applyFill="1" applyBorder="1" applyAlignment="1"/>
    <xf numFmtId="181" fontId="0" fillId="2" borderId="1" xfId="58" applyNumberFormat="1" applyFont="1" applyFill="1" applyBorder="1" applyAlignment="1">
      <alignment horizontal="right" vertical="center"/>
    </xf>
    <xf numFmtId="0" fontId="32" fillId="2" borderId="1" xfId="58" applyFont="1" applyFill="1" applyBorder="1" applyAlignment="1"/>
    <xf numFmtId="3" fontId="14" fillId="0" borderId="1" xfId="0" applyNumberFormat="1" applyFont="1" applyFill="1" applyBorder="1" applyAlignment="1" applyProtection="1">
      <alignment horizontal="left" vertical="center" wrapText="1"/>
    </xf>
    <xf numFmtId="0" fontId="18" fillId="2" borderId="1" xfId="0" applyFont="1" applyFill="1" applyBorder="1" applyAlignment="1">
      <alignment horizontal="left" vertical="center"/>
    </xf>
    <xf numFmtId="181" fontId="26" fillId="2" borderId="1" xfId="0" applyNumberFormat="1" applyFont="1" applyFill="1" applyBorder="1" applyAlignment="1">
      <alignment horizontal="right" vertical="center"/>
    </xf>
    <xf numFmtId="181" fontId="22" fillId="0" borderId="0" xfId="58" applyNumberFormat="1" applyFont="1" applyFill="1" applyAlignment="1"/>
    <xf numFmtId="0" fontId="0" fillId="2" borderId="0" xfId="89" applyFont="1" applyFill="1" applyAlignment="1">
      <alignment horizontal="left" vertical="center" wrapText="1"/>
    </xf>
    <xf numFmtId="0" fontId="0" fillId="0" borderId="0" xfId="89" applyFont="1" applyFill="1" applyAlignment="1">
      <alignment vertical="center"/>
    </xf>
    <xf numFmtId="0" fontId="0" fillId="0" borderId="0" xfId="89" applyFont="1" applyFill="1" applyAlignment="1">
      <alignment horizontal="left" vertical="center" indent="2"/>
    </xf>
    <xf numFmtId="0" fontId="16" fillId="0" borderId="0" xfId="72" applyFont="1" applyFill="1" applyAlignment="1">
      <alignment horizontal="left" vertical="center"/>
    </xf>
    <xf numFmtId="0" fontId="23" fillId="0" borderId="0" xfId="72" applyFont="1" applyFill="1" applyAlignment="1">
      <alignment horizontal="center" vertical="center"/>
    </xf>
    <xf numFmtId="0" fontId="11" fillId="0" borderId="0" xfId="72" applyFont="1" applyFill="1" applyBorder="1" applyAlignment="1">
      <alignment horizontal="center" vertical="center"/>
    </xf>
    <xf numFmtId="0" fontId="11" fillId="0" borderId="0" xfId="72" applyFont="1" applyFill="1" applyBorder="1" applyAlignment="1">
      <alignment horizontal="left" vertical="center" indent="2"/>
    </xf>
    <xf numFmtId="179" fontId="33" fillId="0" borderId="0" xfId="0" applyNumberFormat="1" applyFont="1" applyFill="1" applyBorder="1" applyAlignment="1" applyProtection="1">
      <alignment horizontal="right" vertical="center"/>
      <protection locked="0"/>
    </xf>
    <xf numFmtId="14" fontId="34" fillId="0" borderId="1" xfId="85" applyNumberFormat="1" applyFont="1" applyFill="1" applyBorder="1" applyAlignment="1" applyProtection="1">
      <alignment horizontal="center" vertical="center"/>
      <protection locked="0"/>
    </xf>
    <xf numFmtId="181" fontId="29" fillId="0" borderId="1" xfId="85" applyNumberFormat="1" applyFont="1" applyFill="1" applyBorder="1" applyAlignment="1" applyProtection="1">
      <alignment horizontal="center" vertical="center" wrapText="1"/>
      <protection locked="0"/>
    </xf>
    <xf numFmtId="0" fontId="29" fillId="0" borderId="1" xfId="72" applyFont="1" applyFill="1" applyBorder="1" applyAlignment="1">
      <alignment vertical="center"/>
    </xf>
    <xf numFmtId="0" fontId="25" fillId="2" borderId="1" xfId="89" applyFont="1" applyFill="1" applyBorder="1" applyAlignment="1">
      <alignment horizontal="left" vertical="center"/>
    </xf>
    <xf numFmtId="179" fontId="20" fillId="0" borderId="1" xfId="89" applyNumberFormat="1" applyFont="1" applyFill="1" applyBorder="1" applyAlignment="1">
      <alignment vertical="center"/>
    </xf>
    <xf numFmtId="10" fontId="0" fillId="0" borderId="0" xfId="89" applyNumberFormat="1" applyFont="1" applyFill="1" applyAlignment="1">
      <alignment vertical="center"/>
    </xf>
    <xf numFmtId="0" fontId="25" fillId="0" borderId="4" xfId="89" applyFont="1" applyFill="1" applyBorder="1" applyAlignment="1">
      <alignment horizontal="left" vertical="center" wrapText="1"/>
    </xf>
    <xf numFmtId="0" fontId="11" fillId="0" borderId="0" xfId="0" applyFont="1" applyFill="1">
      <alignment vertical="center"/>
    </xf>
    <xf numFmtId="0" fontId="35" fillId="0" borderId="0" xfId="0" applyFont="1" applyFill="1">
      <alignment vertical="center"/>
    </xf>
    <xf numFmtId="0" fontId="9" fillId="0" borderId="0" xfId="72" applyFont="1" applyFill="1" applyAlignment="1">
      <alignment horizontal="center" vertical="center"/>
    </xf>
    <xf numFmtId="0" fontId="11" fillId="0" borderId="0" xfId="72" applyFont="1" applyFill="1" applyBorder="1" applyAlignment="1">
      <alignment horizontal="right" vertical="center"/>
    </xf>
    <xf numFmtId="14" fontId="18" fillId="0" borderId="1" xfId="85" applyNumberFormat="1" applyFont="1" applyFill="1" applyBorder="1" applyAlignment="1" applyProtection="1">
      <alignment horizontal="center" vertical="center"/>
      <protection locked="0"/>
    </xf>
    <xf numFmtId="181" fontId="10" fillId="0" borderId="1" xfId="85" applyNumberFormat="1" applyFont="1" applyFill="1" applyBorder="1" applyAlignment="1" applyProtection="1">
      <alignment horizontal="center" vertical="center" wrapText="1"/>
      <protection locked="0"/>
    </xf>
    <xf numFmtId="0" fontId="10" fillId="0" borderId="5" xfId="72" applyFont="1" applyFill="1" applyBorder="1" applyAlignment="1">
      <alignment horizontal="left" vertical="center"/>
    </xf>
    <xf numFmtId="0" fontId="10" fillId="0" borderId="6" xfId="72" applyFont="1" applyFill="1" applyBorder="1" applyAlignment="1">
      <alignment horizontal="left" vertical="center"/>
    </xf>
    <xf numFmtId="181" fontId="21" fillId="0" borderId="1" xfId="72" applyNumberFormat="1" applyFont="1" applyFill="1" applyBorder="1" applyAlignment="1">
      <alignment vertical="center"/>
    </xf>
    <xf numFmtId="183" fontId="36" fillId="2" borderId="1" xfId="0" applyNumberFormat="1" applyFont="1" applyFill="1" applyBorder="1" applyAlignment="1">
      <alignment horizontal="center" vertical="center"/>
    </xf>
    <xf numFmtId="181" fontId="14" fillId="2" borderId="1" xfId="72" applyNumberFormat="1" applyFont="1" applyFill="1" applyBorder="1" applyAlignment="1">
      <alignment vertical="center"/>
    </xf>
    <xf numFmtId="10" fontId="35" fillId="0" borderId="0" xfId="0" applyNumberFormat="1" applyFont="1" applyFill="1">
      <alignment vertical="center"/>
    </xf>
    <xf numFmtId="0" fontId="35" fillId="0" borderId="1" xfId="0" applyFont="1" applyFill="1" applyBorder="1">
      <alignment vertical="center"/>
    </xf>
    <xf numFmtId="181" fontId="37" fillId="2" borderId="1" xfId="72" applyNumberFormat="1" applyFont="1" applyFill="1" applyBorder="1" applyAlignment="1">
      <alignment vertical="center"/>
    </xf>
    <xf numFmtId="0" fontId="30" fillId="0" borderId="0" xfId="0" applyFont="1" applyFill="1" applyAlignment="1">
      <alignment horizontal="left" vertical="center" wrapText="1"/>
    </xf>
    <xf numFmtId="0" fontId="23" fillId="0" borderId="0" xfId="72" applyFont="1" applyFill="1" applyAlignment="1">
      <alignment horizontal="center" vertical="center" wrapText="1"/>
    </xf>
    <xf numFmtId="0" fontId="25" fillId="0" borderId="0" xfId="0" applyFont="1" applyAlignment="1">
      <alignment horizontal="right" vertical="center"/>
    </xf>
    <xf numFmtId="0" fontId="18" fillId="2" borderId="1" xfId="84" applyFont="1" applyFill="1" applyBorder="1" applyAlignment="1">
      <alignment horizontal="center" vertical="center"/>
    </xf>
    <xf numFmtId="0" fontId="10" fillId="0" borderId="1" xfId="0" applyFont="1" applyBorder="1">
      <alignment vertical="center"/>
    </xf>
    <xf numFmtId="0" fontId="25" fillId="0" borderId="1" xfId="0" applyFont="1" applyBorder="1">
      <alignment vertical="center"/>
    </xf>
    <xf numFmtId="0" fontId="0" fillId="0" borderId="1" xfId="0" applyBorder="1">
      <alignment vertical="center"/>
    </xf>
    <xf numFmtId="0" fontId="22" fillId="0" borderId="0" xfId="0" applyFont="1" applyFill="1" applyAlignment="1"/>
    <xf numFmtId="182" fontId="22" fillId="0" borderId="0" xfId="0" applyNumberFormat="1" applyFont="1" applyFill="1" applyAlignment="1">
      <alignment vertical="center" wrapText="1"/>
    </xf>
    <xf numFmtId="181" fontId="30" fillId="0" borderId="0" xfId="0" applyNumberFormat="1" applyFont="1" applyFill="1" applyAlignment="1">
      <alignment horizontal="right"/>
    </xf>
    <xf numFmtId="0" fontId="38" fillId="0" borderId="0" xfId="72" applyFont="1" applyFill="1" applyAlignment="1">
      <alignment horizontal="center" vertical="center"/>
    </xf>
    <xf numFmtId="0" fontId="0" fillId="0" borderId="0" xfId="72" applyFont="1" applyFill="1" applyBorder="1" applyAlignment="1">
      <alignment horizontal="center" vertical="center" wrapText="1"/>
    </xf>
    <xf numFmtId="179" fontId="30" fillId="0" borderId="0" xfId="0" applyNumberFormat="1" applyFont="1" applyFill="1" applyBorder="1" applyAlignment="1" applyProtection="1">
      <alignment horizontal="right" vertical="center"/>
      <protection locked="0"/>
    </xf>
    <xf numFmtId="0" fontId="18" fillId="0" borderId="1" xfId="0" applyFont="1" applyFill="1" applyBorder="1" applyAlignment="1">
      <alignment horizontal="center" vertical="center" wrapText="1"/>
    </xf>
    <xf numFmtId="182" fontId="18" fillId="0" borderId="1" xfId="0" applyNumberFormat="1" applyFont="1" applyFill="1" applyBorder="1" applyAlignment="1">
      <alignment vertical="center" wrapText="1"/>
    </xf>
    <xf numFmtId="0" fontId="39" fillId="0" borderId="1" xfId="0" applyFont="1" applyFill="1" applyBorder="1" applyAlignment="1">
      <alignment horizontal="left" vertical="center"/>
    </xf>
    <xf numFmtId="0" fontId="39" fillId="0" borderId="1" xfId="0" applyFont="1" applyFill="1" applyBorder="1" applyAlignment="1">
      <alignment horizontal="left" vertical="center" indent="2"/>
    </xf>
    <xf numFmtId="0" fontId="39" fillId="0" borderId="1" xfId="0" applyFont="1" applyFill="1" applyBorder="1" applyAlignment="1">
      <alignment horizontal="left" vertical="center" indent="4"/>
    </xf>
    <xf numFmtId="0" fontId="39" fillId="0" borderId="1" xfId="0" applyFont="1" applyFill="1" applyBorder="1" applyAlignment="1">
      <alignment vertical="center"/>
    </xf>
    <xf numFmtId="0" fontId="39" fillId="0" borderId="1" xfId="0" applyFont="1" applyFill="1" applyBorder="1" applyAlignment="1">
      <alignment horizontal="left" indent="4"/>
    </xf>
    <xf numFmtId="0" fontId="3" fillId="0" borderId="0" xfId="0" applyFont="1" applyFill="1" applyAlignment="1">
      <alignment vertical="center"/>
    </xf>
    <xf numFmtId="0" fontId="0" fillId="0" borderId="4" xfId="89" applyFont="1" applyFill="1" applyBorder="1" applyAlignment="1">
      <alignment horizontal="left" vertical="center" wrapText="1"/>
    </xf>
    <xf numFmtId="0" fontId="22" fillId="0" borderId="0" xfId="0" applyFont="1" applyFill="1" applyAlignment="1">
      <alignment vertical="center"/>
    </xf>
    <xf numFmtId="181" fontId="22" fillId="0" borderId="0" xfId="0" applyNumberFormat="1" applyFont="1" applyFill="1" applyAlignment="1"/>
    <xf numFmtId="182" fontId="22" fillId="0" borderId="0" xfId="0" applyNumberFormat="1" applyFont="1" applyFill="1" applyAlignment="1">
      <alignment vertical="center"/>
    </xf>
    <xf numFmtId="0" fontId="0" fillId="0" borderId="0" xfId="72" applyFont="1" applyFill="1" applyBorder="1" applyAlignment="1">
      <alignment horizontal="center" vertical="center"/>
    </xf>
    <xf numFmtId="0" fontId="18" fillId="0" borderId="1" xfId="0" applyFont="1" applyFill="1" applyBorder="1" applyAlignment="1">
      <alignment horizontal="center" vertical="center"/>
    </xf>
    <xf numFmtId="181" fontId="18" fillId="0"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82" fontId="18" fillId="2" borderId="1" xfId="0" applyNumberFormat="1" applyFont="1" applyFill="1" applyBorder="1" applyAlignment="1">
      <alignment vertical="center"/>
    </xf>
    <xf numFmtId="181" fontId="22" fillId="2" borderId="1" xfId="0" applyNumberFormat="1" applyFont="1" applyFill="1" applyBorder="1" applyAlignment="1"/>
    <xf numFmtId="0" fontId="40" fillId="2" borderId="1" xfId="73" applyFont="1" applyFill="1" applyBorder="1" applyAlignment="1">
      <alignment vertical="center"/>
    </xf>
    <xf numFmtId="0" fontId="14" fillId="2" borderId="1" xfId="73" applyFont="1" applyFill="1" applyBorder="1" applyAlignment="1">
      <alignment vertical="center"/>
    </xf>
    <xf numFmtId="3" fontId="14" fillId="0" borderId="1" xfId="0" applyNumberFormat="1" applyFont="1" applyFill="1" applyBorder="1" applyAlignment="1" applyProtection="1">
      <alignment vertical="center"/>
    </xf>
    <xf numFmtId="0" fontId="40" fillId="0" borderId="1" xfId="74" applyFont="1" applyFill="1" applyBorder="1" applyAlignment="1">
      <alignment vertical="center"/>
    </xf>
    <xf numFmtId="0" fontId="14" fillId="0" borderId="1" xfId="74" applyFont="1" applyFill="1" applyBorder="1" applyAlignment="1">
      <alignment vertical="center"/>
    </xf>
    <xf numFmtId="0" fontId="0" fillId="0" borderId="0" xfId="89" applyFont="1" applyFill="1" applyAlignment="1">
      <alignment horizontal="left" vertical="center" wrapText="1"/>
    </xf>
    <xf numFmtId="0" fontId="0" fillId="0" borderId="0" xfId="89" applyFont="1" applyFill="1" applyAlignment="1">
      <alignment horizontal="left" vertical="center" indent="1"/>
    </xf>
    <xf numFmtId="179" fontId="20" fillId="0" borderId="0" xfId="0" applyNumberFormat="1" applyFont="1" applyFill="1" applyBorder="1" applyAlignment="1" applyProtection="1">
      <alignment horizontal="right" vertical="center"/>
      <protection locked="0"/>
    </xf>
    <xf numFmtId="0" fontId="18" fillId="0" borderId="1" xfId="92" applyFont="1" applyFill="1" applyBorder="1" applyAlignment="1">
      <alignment vertical="center"/>
    </xf>
    <xf numFmtId="0" fontId="25" fillId="2" borderId="1" xfId="89" applyFont="1" applyFill="1" applyBorder="1" applyAlignment="1">
      <alignment horizontal="left" vertical="center" indent="1"/>
    </xf>
    <xf numFmtId="0" fontId="25" fillId="2" borderId="4" xfId="89" applyFont="1" applyFill="1" applyBorder="1" applyAlignment="1">
      <alignment horizontal="left" vertical="center" wrapText="1"/>
    </xf>
    <xf numFmtId="0" fontId="11" fillId="0" borderId="0" xfId="0" applyFont="1" applyFill="1" applyAlignment="1">
      <alignment horizontal="center" vertical="center"/>
    </xf>
    <xf numFmtId="0" fontId="18" fillId="0" borderId="1" xfId="92" applyFont="1" applyFill="1" applyBorder="1" applyAlignment="1">
      <alignment horizontal="left" vertical="center"/>
    </xf>
    <xf numFmtId="183" fontId="17" fillId="0" borderId="1" xfId="0" applyNumberFormat="1" applyFont="1" applyFill="1" applyBorder="1" applyAlignment="1">
      <alignment horizontal="center" vertical="center"/>
    </xf>
    <xf numFmtId="0" fontId="25" fillId="2" borderId="0" xfId="74" applyFont="1" applyFill="1" applyAlignment="1">
      <alignment horizontal="left" vertical="center" wrapText="1"/>
    </xf>
    <xf numFmtId="0" fontId="17" fillId="0" borderId="0" xfId="0" applyFont="1" applyFill="1" applyAlignment="1">
      <alignment vertical="center"/>
    </xf>
    <xf numFmtId="0" fontId="18" fillId="0" borderId="0" xfId="0" applyFont="1" applyFill="1" applyAlignment="1">
      <alignment vertical="center"/>
    </xf>
    <xf numFmtId="0" fontId="17" fillId="0" borderId="0" xfId="0" applyFont="1" applyFill="1" applyBorder="1" applyAlignment="1">
      <alignment horizontal="center" vertical="center"/>
    </xf>
    <xf numFmtId="0" fontId="0" fillId="0" borderId="0" xfId="72" applyFont="1" applyFill="1" applyBorder="1" applyAlignment="1">
      <alignment horizontal="right" vertical="center"/>
    </xf>
    <xf numFmtId="0" fontId="25" fillId="0" borderId="0" xfId="72" applyFont="1" applyFill="1" applyBorder="1" applyAlignment="1">
      <alignment horizontal="right" vertical="center"/>
    </xf>
    <xf numFmtId="0" fontId="18" fillId="0" borderId="1" xfId="92" applyFont="1" applyFill="1" applyBorder="1" applyAlignment="1">
      <alignment horizontal="center" vertical="center"/>
    </xf>
    <xf numFmtId="0" fontId="18" fillId="0" borderId="1" xfId="0" applyFont="1" applyBorder="1" applyAlignment="1">
      <alignment vertical="center"/>
    </xf>
    <xf numFmtId="49" fontId="14" fillId="0" borderId="1" xfId="0" applyNumberFormat="1" applyFont="1" applyBorder="1" applyAlignment="1">
      <alignment horizontal="left"/>
    </xf>
    <xf numFmtId="10" fontId="17" fillId="0" borderId="0" xfId="0" applyNumberFormat="1" applyFont="1" applyFill="1" applyAlignment="1">
      <alignment vertical="center"/>
    </xf>
    <xf numFmtId="0" fontId="0" fillId="2" borderId="0" xfId="74" applyFont="1" applyFill="1" applyAlignment="1">
      <alignment horizontal="left" vertical="center" wrapText="1"/>
    </xf>
    <xf numFmtId="0" fontId="41" fillId="0" borderId="0" xfId="85" applyFont="1" applyFill="1" applyAlignment="1" applyProtection="1">
      <alignment vertical="center"/>
      <protection locked="0"/>
    </xf>
    <xf numFmtId="0" fontId="41" fillId="0" borderId="0" xfId="85" applyFont="1" applyFill="1" applyAlignment="1" applyProtection="1">
      <alignment vertical="center" wrapText="1"/>
      <protection locked="0"/>
    </xf>
    <xf numFmtId="181" fontId="41" fillId="0" borderId="0" xfId="85" applyNumberFormat="1" applyFont="1" applyFill="1" applyAlignment="1" applyProtection="1">
      <alignment vertical="center"/>
      <protection locked="0"/>
    </xf>
    <xf numFmtId="0" fontId="42" fillId="0" borderId="0" xfId="73" applyFont="1" applyFill="1" applyBorder="1" applyAlignment="1">
      <alignment horizontal="center" vertical="center"/>
    </xf>
    <xf numFmtId="0" fontId="0" fillId="0" borderId="0" xfId="73" applyFont="1" applyFill="1" applyBorder="1" applyAlignment="1">
      <alignment horizontal="center" vertical="center"/>
    </xf>
    <xf numFmtId="0" fontId="25" fillId="0" borderId="0" xfId="73" applyFont="1" applyFill="1" applyBorder="1" applyAlignment="1">
      <alignment horizontal="right" vertical="center"/>
    </xf>
    <xf numFmtId="0" fontId="18" fillId="0" borderId="1" xfId="73" applyFont="1" applyFill="1" applyBorder="1" applyAlignment="1">
      <alignment horizontal="center" vertical="center" wrapText="1"/>
    </xf>
    <xf numFmtId="181" fontId="18" fillId="0" borderId="1" xfId="73" applyNumberFormat="1" applyFont="1" applyFill="1" applyBorder="1" applyAlignment="1">
      <alignment horizontal="center" vertical="center" wrapText="1"/>
    </xf>
    <xf numFmtId="49" fontId="25" fillId="0" borderId="1" xfId="0" applyNumberFormat="1" applyFont="1" applyFill="1" applyBorder="1" applyAlignment="1" applyProtection="1">
      <alignment vertical="center"/>
    </xf>
    <xf numFmtId="0" fontId="14" fillId="0" borderId="0" xfId="73" applyFont="1" applyFill="1" applyAlignment="1">
      <alignment horizontal="left" vertical="center" wrapText="1"/>
    </xf>
    <xf numFmtId="0" fontId="0" fillId="0" borderId="0" xfId="73" applyFont="1" applyFill="1" applyAlignment="1">
      <alignment horizontal="left" vertical="center" wrapText="1"/>
    </xf>
    <xf numFmtId="0" fontId="18" fillId="0" borderId="0" xfId="73" applyFont="1" applyFill="1" applyAlignment="1">
      <alignment vertical="center"/>
    </xf>
    <xf numFmtId="0" fontId="17" fillId="0" borderId="0" xfId="73" applyFont="1" applyFill="1" applyAlignment="1">
      <alignment vertical="center"/>
    </xf>
    <xf numFmtId="181" fontId="16" fillId="0" borderId="0" xfId="72" applyNumberFormat="1" applyFont="1" applyFill="1" applyAlignment="1">
      <alignment horizontal="left" vertical="center"/>
    </xf>
    <xf numFmtId="181" fontId="23" fillId="0" borderId="0" xfId="72" applyNumberFormat="1" applyFont="1" applyFill="1" applyAlignment="1">
      <alignment horizontal="center" vertical="center"/>
    </xf>
    <xf numFmtId="0" fontId="43" fillId="0" borderId="0" xfId="73" applyFont="1" applyFill="1" applyBorder="1" applyAlignment="1">
      <alignment horizontal="center" vertical="top"/>
    </xf>
    <xf numFmtId="0" fontId="0" fillId="0" borderId="0" xfId="73" applyFill="1" applyBorder="1" applyAlignment="1">
      <alignment horizontal="right" vertical="center"/>
    </xf>
    <xf numFmtId="0" fontId="17" fillId="0" borderId="0" xfId="73" applyFont="1" applyFill="1" applyBorder="1" applyAlignment="1">
      <alignment horizontal="right" vertical="top"/>
    </xf>
    <xf numFmtId="0" fontId="24" fillId="0" borderId="7" xfId="93" applyFont="1" applyFill="1" applyBorder="1" applyAlignment="1">
      <alignment horizontal="center" vertical="center"/>
    </xf>
    <xf numFmtId="181" fontId="24" fillId="0" borderId="8" xfId="85" applyNumberFormat="1" applyFont="1" applyFill="1" applyBorder="1" applyAlignment="1" applyProtection="1">
      <alignment horizontal="center" vertical="center" wrapText="1"/>
      <protection locked="0"/>
    </xf>
    <xf numFmtId="0" fontId="31" fillId="0" borderId="0" xfId="73" applyFont="1" applyFill="1" applyBorder="1" applyAlignment="1">
      <alignment horizontal="center" vertical="center" wrapText="1"/>
    </xf>
    <xf numFmtId="0" fontId="31" fillId="0" borderId="9" xfId="0" applyNumberFormat="1" applyFont="1" applyFill="1" applyBorder="1" applyAlignment="1" applyProtection="1">
      <alignment horizontal="left" vertical="center"/>
    </xf>
    <xf numFmtId="3" fontId="14" fillId="0" borderId="10" xfId="0" applyNumberFormat="1" applyFont="1" applyFill="1" applyBorder="1" applyAlignment="1" applyProtection="1">
      <alignment horizontal="right" vertical="center"/>
    </xf>
    <xf numFmtId="3" fontId="14" fillId="0" borderId="11" xfId="0" applyNumberFormat="1" applyFont="1" applyFill="1" applyBorder="1" applyAlignment="1" applyProtection="1">
      <alignment horizontal="right" vertical="center"/>
    </xf>
    <xf numFmtId="3" fontId="14" fillId="0" borderId="12" xfId="0" applyNumberFormat="1" applyFont="1" applyFill="1" applyBorder="1" applyAlignment="1" applyProtection="1">
      <alignment horizontal="right" vertical="center"/>
    </xf>
    <xf numFmtId="0" fontId="14" fillId="0" borderId="9" xfId="0" applyNumberFormat="1" applyFont="1" applyFill="1" applyBorder="1" applyAlignment="1" applyProtection="1">
      <alignment horizontal="left" vertical="center"/>
    </xf>
    <xf numFmtId="0" fontId="14" fillId="0" borderId="13" xfId="0" applyNumberFormat="1" applyFont="1" applyFill="1" applyBorder="1" applyAlignment="1" applyProtection="1">
      <alignment horizontal="left" vertical="center"/>
    </xf>
    <xf numFmtId="0" fontId="31" fillId="0" borderId="13" xfId="0" applyNumberFormat="1" applyFont="1" applyFill="1" applyBorder="1" applyAlignment="1" applyProtection="1">
      <alignment horizontal="left" vertical="center"/>
    </xf>
    <xf numFmtId="0" fontId="14" fillId="0" borderId="14" xfId="0" applyNumberFormat="1" applyFont="1" applyFill="1" applyBorder="1" applyAlignment="1" applyProtection="1">
      <alignment horizontal="left" vertical="center"/>
    </xf>
    <xf numFmtId="0" fontId="31" fillId="0" borderId="15" xfId="0" applyNumberFormat="1" applyFont="1" applyFill="1" applyBorder="1" applyAlignment="1" applyProtection="1">
      <alignment horizontal="left" vertical="center"/>
    </xf>
    <xf numFmtId="3" fontId="14" fillId="0" borderId="16" xfId="0" applyNumberFormat="1" applyFont="1" applyFill="1" applyBorder="1" applyAlignment="1" applyProtection="1">
      <alignment horizontal="right" vertical="center"/>
    </xf>
    <xf numFmtId="0" fontId="4" fillId="0" borderId="4" xfId="73" applyFont="1" applyFill="1" applyBorder="1" applyAlignment="1">
      <alignment horizontal="left" vertical="center" wrapText="1"/>
    </xf>
    <xf numFmtId="181" fontId="4" fillId="0" borderId="4" xfId="73" applyNumberFormat="1" applyFont="1" applyFill="1" applyBorder="1" applyAlignment="1">
      <alignment horizontal="left" vertical="center" wrapText="1"/>
    </xf>
    <xf numFmtId="0" fontId="0" fillId="0" borderId="0" xfId="74" applyFont="1" applyFill="1" applyAlignment="1">
      <alignment vertical="center"/>
    </xf>
    <xf numFmtId="181" fontId="0" fillId="0" borderId="0" xfId="74" applyNumberFormat="1" applyFont="1" applyFill="1" applyAlignment="1">
      <alignment vertical="center"/>
    </xf>
    <xf numFmtId="0" fontId="0" fillId="0" borderId="0" xfId="74" applyFill="1">
      <alignment vertical="center"/>
    </xf>
    <xf numFmtId="0" fontId="44" fillId="0" borderId="0" xfId="74" applyFont="1" applyFill="1" applyAlignment="1">
      <alignment horizontal="center" vertical="center"/>
    </xf>
    <xf numFmtId="181" fontId="44" fillId="0" borderId="0" xfId="74" applyNumberFormat="1" applyFont="1" applyFill="1" applyAlignment="1">
      <alignment horizontal="center" vertical="center"/>
    </xf>
    <xf numFmtId="0" fontId="0" fillId="0" borderId="0" xfId="72" applyFont="1" applyFill="1" applyBorder="1" applyAlignment="1">
      <alignment vertical="center"/>
    </xf>
    <xf numFmtId="0" fontId="18" fillId="0" borderId="1" xfId="74" applyFont="1" applyFill="1" applyBorder="1" applyAlignment="1">
      <alignment horizontal="center" vertical="center"/>
    </xf>
    <xf numFmtId="181" fontId="18" fillId="0" borderId="1" xfId="85" applyNumberFormat="1" applyFont="1" applyFill="1" applyBorder="1" applyAlignment="1" applyProtection="1">
      <alignment horizontal="center" vertical="center" wrapText="1"/>
      <protection locked="0"/>
    </xf>
    <xf numFmtId="0" fontId="18" fillId="0" borderId="1" xfId="101" applyFont="1" applyFill="1" applyBorder="1" applyAlignment="1" applyProtection="1">
      <alignment horizontal="left" vertical="center" wrapText="1"/>
      <protection locked="0"/>
    </xf>
    <xf numFmtId="0" fontId="14" fillId="0" borderId="1" xfId="67" applyFont="1" applyFill="1" applyBorder="1" applyAlignment="1" applyProtection="1">
      <alignment vertical="center"/>
      <protection locked="0"/>
    </xf>
    <xf numFmtId="3" fontId="14" fillId="0" borderId="1" xfId="0" applyNumberFormat="1" applyFont="1" applyFill="1" applyBorder="1" applyAlignment="1" applyProtection="1">
      <alignment horizontal="right" vertical="center"/>
    </xf>
    <xf numFmtId="0" fontId="0" fillId="0" borderId="1" xfId="74" applyFont="1" applyFill="1" applyBorder="1" applyAlignment="1">
      <alignment vertical="center"/>
    </xf>
    <xf numFmtId="181" fontId="0" fillId="0" borderId="1" xfId="74" applyNumberFormat="1" applyFont="1" applyFill="1" applyBorder="1" applyAlignment="1">
      <alignment vertical="center"/>
    </xf>
    <xf numFmtId="181" fontId="40" fillId="0" borderId="1" xfId="74" applyNumberFormat="1" applyFont="1" applyFill="1" applyBorder="1" applyAlignment="1">
      <alignment horizontal="right" vertical="center"/>
    </xf>
    <xf numFmtId="179" fontId="25" fillId="0" borderId="1" xfId="72" applyNumberFormat="1" applyFont="1" applyFill="1" applyBorder="1" applyAlignment="1">
      <alignment horizontal="right" vertical="center"/>
    </xf>
    <xf numFmtId="0" fontId="25" fillId="0" borderId="4" xfId="74" applyFont="1" applyFill="1" applyBorder="1" applyAlignment="1">
      <alignment horizontal="left" vertical="center" wrapText="1"/>
    </xf>
    <xf numFmtId="0" fontId="16" fillId="0" borderId="0" xfId="72" applyFont="1" applyFill="1" applyAlignment="1">
      <alignment vertical="center"/>
    </xf>
    <xf numFmtId="2" fontId="43" fillId="0" borderId="0" xfId="49" applyNumberFormat="1" applyFont="1" applyFill="1" applyAlignment="1" applyProtection="1">
      <alignment horizontal="center" vertical="center"/>
    </xf>
    <xf numFmtId="2" fontId="21" fillId="0" borderId="1" xfId="49" applyNumberFormat="1" applyFont="1" applyFill="1" applyBorder="1" applyAlignment="1" applyProtection="1">
      <alignment horizontal="center" vertical="center" wrapText="1"/>
    </xf>
    <xf numFmtId="2" fontId="21" fillId="0" borderId="1" xfId="49" applyNumberFormat="1" applyFont="1" applyBorder="1" applyAlignment="1">
      <alignment horizontal="center" vertical="center" wrapText="1"/>
    </xf>
    <xf numFmtId="0" fontId="45" fillId="0" borderId="1" xfId="91" applyFont="1" applyFill="1" applyBorder="1" applyAlignment="1">
      <alignment vertical="center"/>
    </xf>
    <xf numFmtId="0" fontId="33" fillId="0" borderId="1" xfId="91" applyFont="1" applyFill="1" applyBorder="1" applyAlignment="1">
      <alignment vertical="center"/>
    </xf>
    <xf numFmtId="0" fontId="45" fillId="0" borderId="1" xfId="91" applyFont="1" applyFill="1" applyBorder="1" applyAlignment="1">
      <alignment horizontal="center" vertical="center"/>
    </xf>
    <xf numFmtId="0" fontId="15" fillId="0" borderId="0" xfId="49" applyAlignment="1">
      <alignment vertical="center"/>
    </xf>
    <xf numFmtId="0" fontId="18" fillId="2" borderId="1" xfId="85" applyFont="1" applyFill="1" applyBorder="1" applyAlignment="1" applyProtection="1">
      <alignment horizontal="center" vertical="center" wrapText="1"/>
      <protection locked="0"/>
    </xf>
    <xf numFmtId="181" fontId="26" fillId="2" borderId="1" xfId="77" applyNumberFormat="1" applyFont="1" applyFill="1" applyBorder="1" applyAlignment="1">
      <alignment horizontal="right" vertical="center"/>
    </xf>
    <xf numFmtId="184" fontId="46" fillId="2" borderId="1" xfId="72" applyNumberFormat="1" applyFont="1" applyFill="1" applyBorder="1" applyAlignment="1">
      <alignment vertical="center"/>
    </xf>
    <xf numFmtId="181" fontId="30" fillId="2" borderId="1" xfId="77" applyNumberFormat="1" applyFont="1" applyFill="1" applyBorder="1" applyAlignment="1">
      <alignment horizontal="right" vertical="center"/>
    </xf>
    <xf numFmtId="184" fontId="25" fillId="2" borderId="1" xfId="72" applyNumberFormat="1" applyFont="1" applyFill="1" applyBorder="1" applyAlignment="1">
      <alignment vertical="center"/>
    </xf>
    <xf numFmtId="0" fontId="22" fillId="2" borderId="0" xfId="58" applyFont="1" applyFill="1" applyAlignment="1"/>
    <xf numFmtId="0" fontId="0" fillId="2" borderId="0" xfId="58" applyFont="1" applyFill="1" applyAlignment="1"/>
    <xf numFmtId="181" fontId="0" fillId="2" borderId="0" xfId="58" applyNumberFormat="1" applyFont="1" applyFill="1" applyAlignment="1">
      <alignment horizontal="center" vertical="center"/>
    </xf>
    <xf numFmtId="0" fontId="38" fillId="2" borderId="0" xfId="58" applyFont="1" applyFill="1" applyAlignment="1">
      <alignment horizontal="center" vertical="center"/>
    </xf>
    <xf numFmtId="0" fontId="47" fillId="2" borderId="1" xfId="72" applyFont="1" applyFill="1" applyBorder="1" applyAlignment="1">
      <alignment horizontal="right" vertical="center"/>
    </xf>
    <xf numFmtId="185" fontId="48" fillId="2" borderId="1" xfId="3" applyNumberFormat="1" applyFont="1" applyFill="1" applyBorder="1" applyAlignment="1">
      <alignment horizontal="right" vertical="center"/>
    </xf>
    <xf numFmtId="186" fontId="30" fillId="2" borderId="1" xfId="77" applyNumberFormat="1" applyFont="1" applyFill="1" applyBorder="1" applyAlignment="1">
      <alignment horizontal="right" vertical="center"/>
    </xf>
    <xf numFmtId="185" fontId="30" fillId="2" borderId="1" xfId="3" applyNumberFormat="1" applyFont="1" applyFill="1" applyBorder="1" applyAlignment="1">
      <alignment horizontal="right" vertical="center"/>
    </xf>
    <xf numFmtId="186" fontId="36" fillId="2" borderId="1" xfId="77" applyNumberFormat="1" applyFont="1" applyFill="1" applyBorder="1" applyAlignment="1">
      <alignment horizontal="right" vertical="center"/>
    </xf>
    <xf numFmtId="181" fontId="22" fillId="2" borderId="1" xfId="77" applyNumberFormat="1" applyFont="1" applyFill="1" applyBorder="1" applyAlignment="1">
      <alignment horizontal="right" vertical="center"/>
    </xf>
    <xf numFmtId="181" fontId="22" fillId="2" borderId="1" xfId="77" applyNumberFormat="1" applyFont="1" applyFill="1" applyBorder="1" applyAlignment="1">
      <alignment horizontal="center" vertical="center"/>
    </xf>
    <xf numFmtId="0" fontId="0" fillId="2" borderId="1" xfId="58" applyFont="1" applyFill="1" applyBorder="1" applyAlignment="1">
      <alignment vertical="center"/>
    </xf>
    <xf numFmtId="3" fontId="14" fillId="2" borderId="1" xfId="0" applyNumberFormat="1" applyFont="1" applyFill="1" applyBorder="1" applyAlignment="1" applyProtection="1">
      <alignment horizontal="left" vertical="center" wrapText="1" indent="1"/>
    </xf>
    <xf numFmtId="0" fontId="0" fillId="2" borderId="1" xfId="58" applyFont="1" applyFill="1" applyBorder="1" applyAlignment="1"/>
    <xf numFmtId="181" fontId="0" fillId="2" borderId="1" xfId="58" applyNumberFormat="1" applyFont="1" applyFill="1" applyBorder="1" applyAlignment="1">
      <alignment horizontal="center" vertical="center"/>
    </xf>
    <xf numFmtId="0" fontId="14" fillId="2" borderId="1" xfId="0" applyFont="1" applyFill="1" applyBorder="1" applyAlignment="1">
      <alignment horizontal="left" vertical="center"/>
    </xf>
    <xf numFmtId="181" fontId="26" fillId="2" borderId="1" xfId="58" applyNumberFormat="1" applyFont="1" applyFill="1" applyBorder="1" applyAlignment="1">
      <alignment horizontal="right" vertical="center"/>
    </xf>
    <xf numFmtId="0" fontId="26" fillId="2" borderId="1" xfId="58" applyNumberFormat="1" applyFont="1" applyFill="1" applyBorder="1" applyAlignment="1">
      <alignment horizontal="right" vertical="center"/>
    </xf>
    <xf numFmtId="181" fontId="22" fillId="2" borderId="0" xfId="58" applyNumberFormat="1" applyFont="1" applyFill="1" applyAlignment="1"/>
    <xf numFmtId="0" fontId="22" fillId="2" borderId="1" xfId="58" applyFont="1" applyFill="1" applyBorder="1" applyAlignment="1"/>
    <xf numFmtId="182" fontId="49" fillId="2" borderId="1" xfId="58" applyNumberFormat="1" applyFont="1" applyFill="1" applyBorder="1" applyAlignment="1">
      <alignment vertical="center"/>
    </xf>
    <xf numFmtId="0" fontId="25" fillId="0" borderId="1" xfId="0" applyFont="1" applyBorder="1" applyAlignment="1">
      <alignment horizontal="left" vertical="center"/>
    </xf>
    <xf numFmtId="3" fontId="50" fillId="0" borderId="1" xfId="0" applyNumberFormat="1" applyFont="1" applyFill="1" applyBorder="1" applyAlignment="1" applyProtection="1">
      <alignment horizontal="right" vertical="center"/>
    </xf>
    <xf numFmtId="183" fontId="17" fillId="2" borderId="1" xfId="0" applyNumberFormat="1" applyFont="1" applyFill="1" applyBorder="1" applyAlignment="1">
      <alignment horizontal="center" vertical="center"/>
    </xf>
    <xf numFmtId="3" fontId="17" fillId="0" borderId="1" xfId="0" applyNumberFormat="1" applyFont="1" applyFill="1" applyBorder="1" applyAlignment="1" applyProtection="1">
      <alignment horizontal="right" vertical="center"/>
    </xf>
    <xf numFmtId="0" fontId="51" fillId="0" borderId="0" xfId="72" applyFont="1" applyFill="1" applyAlignment="1">
      <alignment horizontal="left" vertical="center"/>
    </xf>
    <xf numFmtId="0" fontId="22" fillId="0" borderId="0" xfId="88" applyFont="1" applyFill="1"/>
    <xf numFmtId="182" fontId="22" fillId="0" borderId="0" xfId="88" applyNumberFormat="1" applyFont="1" applyFill="1" applyAlignment="1">
      <alignment vertical="center"/>
    </xf>
    <xf numFmtId="0" fontId="12" fillId="0" borderId="0" xfId="72" applyFont="1" applyFill="1" applyAlignment="1">
      <alignment horizontal="center" vertical="center"/>
    </xf>
    <xf numFmtId="0" fontId="24" fillId="0" borderId="1" xfId="88" applyFont="1" applyFill="1" applyBorder="1" applyAlignment="1">
      <alignment horizontal="center" vertical="center"/>
    </xf>
    <xf numFmtId="181" fontId="24" fillId="0" borderId="1" xfId="88" applyNumberFormat="1" applyFont="1" applyFill="1" applyBorder="1" applyAlignment="1">
      <alignment horizontal="center" vertical="center"/>
    </xf>
    <xf numFmtId="0" fontId="18" fillId="0" borderId="1" xfId="88" applyFont="1" applyFill="1" applyBorder="1" applyAlignment="1">
      <alignment horizontal="left" vertical="center"/>
    </xf>
    <xf numFmtId="0" fontId="14" fillId="0" borderId="1" xfId="0" applyNumberFormat="1" applyFont="1" applyFill="1" applyBorder="1" applyAlignment="1" applyProtection="1">
      <alignment horizontal="left" vertical="center"/>
    </xf>
    <xf numFmtId="0" fontId="14" fillId="0" borderId="1" xfId="0" applyNumberFormat="1" applyFont="1" applyFill="1" applyBorder="1" applyAlignment="1" applyProtection="1">
      <alignment horizontal="left" vertical="center" indent="2"/>
    </xf>
    <xf numFmtId="0" fontId="14" fillId="0" borderId="1" xfId="0" applyNumberFormat="1" applyFont="1" applyFill="1" applyBorder="1" applyAlignment="1" applyProtection="1">
      <alignment horizontal="left" vertical="center" indent="4"/>
    </xf>
    <xf numFmtId="0" fontId="22" fillId="2" borderId="0" xfId="84" applyFont="1" applyFill="1"/>
    <xf numFmtId="0" fontId="22" fillId="2" borderId="0" xfId="84" applyFont="1" applyFill="1" applyAlignment="1">
      <alignment vertical="center"/>
    </xf>
    <xf numFmtId="181" fontId="22" fillId="2" borderId="0" xfId="84" applyNumberFormat="1" applyFont="1" applyFill="1"/>
    <xf numFmtId="182" fontId="22" fillId="2" borderId="0" xfId="84" applyNumberFormat="1" applyFont="1" applyFill="1" applyAlignment="1">
      <alignment vertical="center"/>
    </xf>
    <xf numFmtId="0" fontId="0" fillId="2" borderId="0" xfId="72" applyFont="1" applyFill="1" applyBorder="1" applyAlignment="1">
      <alignment horizontal="center" vertical="center"/>
    </xf>
    <xf numFmtId="0" fontId="18" fillId="2" borderId="1" xfId="84" applyFont="1" applyFill="1" applyBorder="1" applyAlignment="1">
      <alignment horizontal="left" vertical="center"/>
    </xf>
    <xf numFmtId="185" fontId="52" fillId="2" borderId="1" xfId="3" applyNumberFormat="1" applyFont="1" applyFill="1" applyBorder="1" applyAlignment="1" applyProtection="1">
      <alignment horizontal="right" vertical="center"/>
    </xf>
    <xf numFmtId="0" fontId="25" fillId="2" borderId="1" xfId="72" applyFont="1" applyFill="1" applyBorder="1" applyAlignment="1">
      <alignment vertical="center"/>
    </xf>
    <xf numFmtId="179" fontId="25" fillId="2" borderId="1" xfId="72" applyNumberFormat="1" applyFont="1" applyFill="1" applyBorder="1" applyAlignment="1">
      <alignment horizontal="right" vertical="center"/>
    </xf>
    <xf numFmtId="184" fontId="25" fillId="2" borderId="1" xfId="72" applyNumberFormat="1" applyFont="1" applyFill="1" applyBorder="1" applyAlignment="1">
      <alignment horizontal="right" vertical="center"/>
    </xf>
    <xf numFmtId="185" fontId="25" fillId="2" borderId="1" xfId="3" applyNumberFormat="1" applyFont="1" applyFill="1" applyBorder="1" applyAlignment="1" applyProtection="1">
      <alignment horizontal="right" vertical="center"/>
    </xf>
    <xf numFmtId="179" fontId="25" fillId="2" borderId="1" xfId="72" applyNumberFormat="1" applyFont="1" applyFill="1" applyBorder="1" applyAlignment="1">
      <alignment vertical="center"/>
    </xf>
    <xf numFmtId="0" fontId="53" fillId="2" borderId="1" xfId="72" applyFont="1" applyFill="1" applyBorder="1" applyAlignment="1">
      <alignment horizontal="right" vertical="center"/>
    </xf>
    <xf numFmtId="181" fontId="30" fillId="2" borderId="1" xfId="84" applyNumberFormat="1" applyFont="1" applyFill="1" applyBorder="1" applyAlignment="1">
      <alignment horizontal="right" vertical="center"/>
    </xf>
    <xf numFmtId="0" fontId="22" fillId="2" borderId="1" xfId="84" applyFont="1" applyFill="1" applyBorder="1"/>
    <xf numFmtId="181" fontId="22" fillId="2" borderId="1" xfId="84" applyNumberFormat="1" applyFont="1" applyFill="1" applyBorder="1"/>
    <xf numFmtId="181" fontId="30" fillId="2" borderId="1" xfId="84" applyNumberFormat="1" applyFont="1" applyFill="1" applyBorder="1" applyAlignment="1">
      <alignment horizontal="right"/>
    </xf>
    <xf numFmtId="0" fontId="40" fillId="2" borderId="1" xfId="73" applyFont="1" applyFill="1" applyBorder="1" applyAlignment="1">
      <alignment vertical="center" wrapText="1"/>
    </xf>
    <xf numFmtId="0" fontId="0" fillId="2" borderId="0" xfId="72" applyFont="1" applyFill="1" applyAlignment="1">
      <alignment horizontal="left" vertical="center" wrapText="1"/>
    </xf>
    <xf numFmtId="3" fontId="14" fillId="2" borderId="0" xfId="0" applyNumberFormat="1" applyFont="1" applyFill="1" applyBorder="1" applyAlignment="1" applyProtection="1">
      <alignment horizontal="right" vertical="center"/>
    </xf>
    <xf numFmtId="185" fontId="52" fillId="2" borderId="1" xfId="72" applyNumberFormat="1" applyFont="1" applyFill="1" applyBorder="1" applyAlignment="1">
      <alignment horizontal="right" vertical="center"/>
    </xf>
    <xf numFmtId="0" fontId="52" fillId="0" borderId="1" xfId="72" applyFont="1" applyFill="1" applyBorder="1" applyAlignment="1">
      <alignment vertical="center"/>
    </xf>
    <xf numFmtId="0" fontId="25" fillId="0" borderId="1" xfId="0" applyFont="1" applyBorder="1" applyAlignment="1">
      <alignment horizontal="left" vertical="center" indent="1"/>
    </xf>
    <xf numFmtId="0" fontId="52" fillId="0" borderId="1" xfId="72" applyFont="1" applyFill="1" applyBorder="1" applyAlignment="1">
      <alignment horizontal="left" vertical="center"/>
    </xf>
    <xf numFmtId="183" fontId="14" fillId="2" borderId="1" xfId="0" applyNumberFormat="1" applyFont="1" applyFill="1" applyBorder="1" applyAlignment="1">
      <alignment horizontal="center" vertical="center"/>
    </xf>
    <xf numFmtId="0" fontId="54" fillId="0" borderId="0" xfId="0" applyFont="1" applyFill="1" applyAlignment="1">
      <alignment vertical="center"/>
    </xf>
    <xf numFmtId="0" fontId="17" fillId="0" borderId="0" xfId="0" applyFont="1" applyFill="1" applyBorder="1" applyAlignment="1">
      <alignment vertical="center"/>
    </xf>
    <xf numFmtId="0" fontId="18" fillId="0" borderId="0" xfId="0" applyFont="1" applyFill="1" applyBorder="1" applyAlignment="1">
      <alignment vertical="center"/>
    </xf>
    <xf numFmtId="0" fontId="55" fillId="0" borderId="0" xfId="72" applyFont="1" applyFill="1" applyAlignment="1">
      <alignment horizontal="center" vertical="center"/>
    </xf>
    <xf numFmtId="0" fontId="0" fillId="0" borderId="0" xfId="72" applyFill="1" applyBorder="1" applyAlignment="1">
      <alignment horizontal="right"/>
    </xf>
    <xf numFmtId="0" fontId="24" fillId="0" borderId="7" xfId="92" applyFont="1" applyFill="1" applyBorder="1" applyAlignment="1">
      <alignment horizontal="center" vertical="center"/>
    </xf>
    <xf numFmtId="0" fontId="56" fillId="0" borderId="8" xfId="92" applyFont="1" applyFill="1" applyBorder="1" applyAlignment="1">
      <alignment horizontal="center" vertical="center"/>
    </xf>
    <xf numFmtId="0" fontId="0" fillId="0" borderId="0" xfId="72" applyFill="1" applyBorder="1" applyAlignment="1">
      <alignment vertical="center" wrapText="1"/>
    </xf>
    <xf numFmtId="0" fontId="0" fillId="0" borderId="4" xfId="72" applyFont="1" applyFill="1" applyBorder="1" applyAlignment="1">
      <alignment vertical="center" wrapText="1"/>
    </xf>
    <xf numFmtId="0" fontId="0" fillId="0" borderId="0" xfId="72" applyFont="1" applyFill="1" applyAlignment="1">
      <alignment vertical="center"/>
    </xf>
    <xf numFmtId="0" fontId="0" fillId="0" borderId="0" xfId="72" applyFont="1" applyFill="1" applyAlignment="1">
      <alignment horizontal="left" vertical="center"/>
    </xf>
    <xf numFmtId="0" fontId="57" fillId="0" borderId="0" xfId="72" applyFont="1" applyFill="1" applyAlignment="1">
      <alignment horizontal="center" vertical="center"/>
    </xf>
    <xf numFmtId="0" fontId="58" fillId="0" borderId="0" xfId="72" applyFont="1" applyFill="1" applyAlignment="1">
      <alignment horizontal="center" vertical="center"/>
    </xf>
    <xf numFmtId="187" fontId="59" fillId="2" borderId="1" xfId="1" applyNumberFormat="1" applyFont="1" applyFill="1" applyBorder="1">
      <alignment vertical="center"/>
    </xf>
    <xf numFmtId="0" fontId="18" fillId="2" borderId="1" xfId="101" applyFont="1" applyFill="1" applyBorder="1" applyAlignment="1" applyProtection="1">
      <alignment horizontal="left" vertical="center" wrapText="1"/>
      <protection locked="0"/>
    </xf>
    <xf numFmtId="187" fontId="40" fillId="2" borderId="1" xfId="1" applyNumberFormat="1" applyFont="1" applyFill="1" applyBorder="1">
      <alignment vertical="center"/>
    </xf>
    <xf numFmtId="181" fontId="40" fillId="2" borderId="1" xfId="74" applyNumberFormat="1" applyFont="1" applyFill="1" applyBorder="1" applyAlignment="1">
      <alignment horizontal="right" vertical="center"/>
    </xf>
    <xf numFmtId="10" fontId="25" fillId="2" borderId="1" xfId="3" applyNumberFormat="1" applyFont="1" applyFill="1" applyBorder="1" applyAlignment="1" applyProtection="1">
      <alignment horizontal="right" vertical="center"/>
    </xf>
    <xf numFmtId="185" fontId="25" fillId="2" borderId="1" xfId="3" applyNumberFormat="1" applyFont="1" applyFill="1" applyBorder="1" applyAlignment="1" applyProtection="1">
      <alignment vertical="center"/>
    </xf>
    <xf numFmtId="181" fontId="25" fillId="2" borderId="1" xfId="74" applyNumberFormat="1" applyFont="1" applyFill="1" applyBorder="1" applyAlignment="1">
      <alignment vertical="center"/>
    </xf>
    <xf numFmtId="181" fontId="59" fillId="2" borderId="1" xfId="74" applyNumberFormat="1" applyFont="1" applyFill="1" applyBorder="1" applyAlignment="1">
      <alignment vertical="center"/>
    </xf>
    <xf numFmtId="0" fontId="0" fillId="2" borderId="4" xfId="72" applyFont="1" applyFill="1" applyBorder="1" applyAlignment="1">
      <alignment horizontal="left" vertical="center" wrapText="1"/>
    </xf>
    <xf numFmtId="0" fontId="40" fillId="2" borderId="0" xfId="74" applyFont="1" applyFill="1" applyBorder="1" applyAlignment="1">
      <alignment horizontal="right" vertical="center"/>
    </xf>
    <xf numFmtId="0" fontId="0" fillId="0" borderId="0" xfId="0" applyAlignment="1"/>
    <xf numFmtId="0" fontId="60" fillId="0" borderId="0" xfId="0" applyFont="1" applyAlignment="1"/>
    <xf numFmtId="0" fontId="0" fillId="0" borderId="0" xfId="75" applyFont="1" applyFill="1" applyAlignment="1"/>
    <xf numFmtId="0" fontId="61" fillId="0" borderId="0" xfId="0" applyFont="1" applyAlignment="1">
      <alignment horizontal="center" vertical="center"/>
    </xf>
    <xf numFmtId="0" fontId="62" fillId="0" borderId="0" xfId="0" applyFont="1" applyBorder="1" applyAlignment="1">
      <alignment horizontal="left" vertical="center"/>
    </xf>
    <xf numFmtId="0" fontId="63" fillId="0" borderId="0" xfId="0" applyFont="1" applyBorder="1" applyAlignment="1"/>
    <xf numFmtId="0" fontId="60" fillId="0" borderId="0" xfId="75" applyFont="1" applyFill="1" applyBorder="1" applyAlignment="1"/>
    <xf numFmtId="0" fontId="60" fillId="0" borderId="0" xfId="75" applyFont="1" applyFill="1" applyBorder="1" applyAlignment="1">
      <alignment wrapText="1"/>
    </xf>
    <xf numFmtId="0" fontId="0" fillId="0" borderId="0" xfId="91">
      <alignment vertical="center"/>
    </xf>
    <xf numFmtId="0" fontId="16" fillId="0" borderId="0" xfId="91" applyFont="1">
      <alignment vertical="center"/>
    </xf>
    <xf numFmtId="0" fontId="64" fillId="0" borderId="0" xfId="91" applyFont="1" applyAlignment="1">
      <alignment horizontal="center" vertical="center" wrapText="1"/>
    </xf>
    <xf numFmtId="0" fontId="64" fillId="0" borderId="0" xfId="91" applyFont="1" applyAlignment="1">
      <alignment horizontal="center" vertical="center"/>
    </xf>
    <xf numFmtId="57" fontId="65" fillId="0" borderId="0" xfId="91" applyNumberFormat="1" applyFont="1" applyAlignment="1">
      <alignment horizontal="center" vertical="center"/>
    </xf>
    <xf numFmtId="0" fontId="65" fillId="0" borderId="0" xfId="91" applyFont="1" applyAlignment="1">
      <alignment horizontal="center" vertical="center"/>
    </xf>
  </cellXfs>
  <cellStyles count="12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计算 2" xfId="50"/>
    <cellStyle name="标题 5" xfId="51"/>
    <cellStyle name="常规 6" xfId="52"/>
    <cellStyle name="百分比 2" xfId="53"/>
    <cellStyle name="常规 46" xfId="54"/>
    <cellStyle name="标题 1 2" xfId="55"/>
    <cellStyle name="常规 2 2 2" xfId="56"/>
    <cellStyle name="输出 2" xfId="57"/>
    <cellStyle name="常规 2 2 3" xfId="58"/>
    <cellStyle name="千位分隔[0] 2" xfId="59"/>
    <cellStyle name="千位分隔[0] 3" xfId="60"/>
    <cellStyle name="千位分隔[0] 4" xfId="61"/>
    <cellStyle name="常规 2 2" xfId="62"/>
    <cellStyle name="千位分隔[0] 5" xfId="63"/>
    <cellStyle name="适中 2" xfId="64"/>
    <cellStyle name="常规 10" xfId="65"/>
    <cellStyle name="常规 10 2" xfId="66"/>
    <cellStyle name="3232" xfId="67"/>
    <cellStyle name="标题 2 2" xfId="68"/>
    <cellStyle name="标题 3 2" xfId="69"/>
    <cellStyle name="标题 4 2" xfId="70"/>
    <cellStyle name="差 2" xfId="71"/>
    <cellStyle name="常规 2" xfId="72"/>
    <cellStyle name="常规 2 3" xfId="73"/>
    <cellStyle name="常规 2 3 2" xfId="74"/>
    <cellStyle name="常规 2 4" xfId="75"/>
    <cellStyle name="常规 2 5" xfId="76"/>
    <cellStyle name="千位分隔[0] 3 2" xfId="77"/>
    <cellStyle name="常规 2 6" xfId="78"/>
    <cellStyle name="常规 2 6 2" xfId="79"/>
    <cellStyle name="常规 2 7" xfId="80"/>
    <cellStyle name="常规 2 8" xfId="81"/>
    <cellStyle name="输入 2" xfId="82"/>
    <cellStyle name="常规 2 9" xfId="83"/>
    <cellStyle name="常规 3" xfId="84"/>
    <cellStyle name="常规_2007人代会数据 2" xfId="85"/>
    <cellStyle name="常规 3 2" xfId="86"/>
    <cellStyle name="常规 3 2 2" xfId="87"/>
    <cellStyle name="常规 3 3" xfId="88"/>
    <cellStyle name="常规 3 4" xfId="89"/>
    <cellStyle name="常规 3 5" xfId="90"/>
    <cellStyle name="常规 3 6" xfId="91"/>
    <cellStyle name="常规 4" xfId="92"/>
    <cellStyle name="常规 4 2" xfId="93"/>
    <cellStyle name="常规 4 2 2" xfId="94"/>
    <cellStyle name="常规 4 2 3" xfId="95"/>
    <cellStyle name="常规 4 3" xfId="96"/>
    <cellStyle name="常规 5" xfId="97"/>
    <cellStyle name="常规 6 2" xfId="98"/>
    <cellStyle name="注释 2" xfId="99"/>
    <cellStyle name="常规 7" xfId="100"/>
    <cellStyle name="常规 9" xfId="101"/>
    <cellStyle name="好 2" xfId="102"/>
    <cellStyle name="汇总 2" xfId="103"/>
    <cellStyle name="检查单元格 2" xfId="104"/>
    <cellStyle name="解释性文本 2" xfId="105"/>
    <cellStyle name="警告文本 2" xfId="106"/>
    <cellStyle name="链接单元格 2" xfId="107"/>
    <cellStyle name="千位分隔 2" xfId="108"/>
    <cellStyle name="千位分隔 2 2" xfId="109"/>
    <cellStyle name="千位分隔 2 3" xfId="110"/>
    <cellStyle name="千位分隔 2 3 2 2 2" xfId="111"/>
    <cellStyle name="千位分隔 2 3 2 2 2 2" xfId="112"/>
    <cellStyle name="千位分隔 2 3 2 2 2 3" xfId="113"/>
    <cellStyle name="千位分隔 2 4 2" xfId="114"/>
    <cellStyle name="千位分隔[0] 6" xfId="115"/>
    <cellStyle name="千位分隔[0] 6 2" xfId="116"/>
    <cellStyle name="千位分隔[0] 7" xfId="117"/>
    <cellStyle name="样式 1" xfId="118"/>
    <cellStyle name="常规_集团债务季度报表格式---市财政局经建处 2 2" xfId="119"/>
  </cellStyles>
  <tableStyles count="0" defaultTableStyle="TableStyleMedium9" defaultPivotStyle="PivotStyleLight16"/>
  <colors>
    <mruColors>
      <color rgb="00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eetMetadata" Target="metadata.xml"/><Relationship Id="rId34" Type="http://schemas.openxmlformats.org/officeDocument/2006/relationships/sharedStrings" Target="sharedStrings.xml"/><Relationship Id="rId33" Type="http://schemas.openxmlformats.org/officeDocument/2006/relationships/styles" Target="style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G23" sqref="G23"/>
    </sheetView>
  </sheetViews>
  <sheetFormatPr defaultColWidth="10" defaultRowHeight="13.5"/>
  <cols>
    <col min="1" max="16384" width="10" style="362"/>
  </cols>
  <sheetData>
    <row r="1" ht="18.75" spans="1:1">
      <c r="A1" s="363"/>
    </row>
    <row r="11" ht="87.75" customHeight="1" spans="1:9">
      <c r="A11" s="364" t="s">
        <v>0</v>
      </c>
      <c r="B11" s="365"/>
      <c r="C11" s="365"/>
      <c r="D11" s="365"/>
      <c r="E11" s="365"/>
      <c r="F11" s="365"/>
      <c r="G11" s="365"/>
      <c r="H11" s="365"/>
      <c r="I11" s="365"/>
    </row>
    <row r="43" ht="30" customHeight="1" spans="1:9">
      <c r="A43" s="366">
        <v>44562</v>
      </c>
      <c r="B43" s="367"/>
      <c r="C43" s="367"/>
      <c r="D43" s="367"/>
      <c r="E43" s="367"/>
      <c r="F43" s="367"/>
      <c r="G43" s="367"/>
      <c r="H43" s="367"/>
      <c r="I43" s="367"/>
    </row>
  </sheetData>
  <mergeCells count="2">
    <mergeCell ref="A11:I11"/>
    <mergeCell ref="A43:I43"/>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J19" sqref="J19"/>
    </sheetView>
  </sheetViews>
  <sheetFormatPr defaultColWidth="9" defaultRowHeight="13.5" outlineLevelCol="6"/>
  <cols>
    <col min="1" max="1" width="9.875" style="139" customWidth="1"/>
    <col min="2" max="2" width="30.625" style="139" customWidth="1"/>
    <col min="3" max="3" width="30.75" style="139" customWidth="1"/>
    <col min="4" max="16384" width="9" style="139"/>
  </cols>
  <sheetData>
    <row r="1" s="139" customFormat="1" ht="18.75" spans="1:3">
      <c r="A1" s="127" t="s">
        <v>1309</v>
      </c>
      <c r="B1" s="127"/>
      <c r="C1" s="127"/>
    </row>
    <row r="2" s="139" customFormat="1" ht="25.5" customHeight="1" spans="1:3">
      <c r="A2" s="128" t="s">
        <v>1310</v>
      </c>
      <c r="B2" s="128"/>
      <c r="C2" s="128"/>
    </row>
    <row r="3" s="139" customFormat="1" ht="20.25" customHeight="1" spans="1:3">
      <c r="A3" s="129" t="s">
        <v>1159</v>
      </c>
      <c r="B3" s="129"/>
      <c r="C3" s="129"/>
    </row>
    <row r="4" s="139" customFormat="1" ht="14.25" customHeight="1" spans="1:3">
      <c r="A4" s="142"/>
      <c r="B4" s="142"/>
      <c r="C4" s="131" t="s">
        <v>41</v>
      </c>
    </row>
    <row r="5" s="139" customFormat="1" ht="26.1" customHeight="1" spans="1:3">
      <c r="A5" s="143" t="s">
        <v>1311</v>
      </c>
      <c r="B5" s="143"/>
      <c r="C5" s="144" t="s">
        <v>45</v>
      </c>
    </row>
    <row r="6" s="140" customFormat="1" ht="20.1" customHeight="1" spans="1:3">
      <c r="A6" s="145" t="s">
        <v>1164</v>
      </c>
      <c r="B6" s="146"/>
      <c r="C6" s="293"/>
    </row>
    <row r="7" s="140" customFormat="1" ht="20.1" customHeight="1" spans="1:7">
      <c r="A7" s="294" t="s">
        <v>1165</v>
      </c>
      <c r="B7" s="294"/>
      <c r="C7" s="295"/>
      <c r="G7" s="150"/>
    </row>
    <row r="8" s="140" customFormat="1" ht="20.1" customHeight="1" spans="1:3">
      <c r="A8" s="294" t="s">
        <v>1166</v>
      </c>
      <c r="B8" s="294"/>
      <c r="C8" s="295"/>
    </row>
    <row r="9" s="139" customFormat="1" ht="20.1" customHeight="1" spans="1:3">
      <c r="A9" s="294" t="s">
        <v>1167</v>
      </c>
      <c r="B9" s="294"/>
      <c r="C9" s="295"/>
    </row>
    <row r="10" s="140" customFormat="1" ht="20.1" customHeight="1" spans="1:3">
      <c r="A10" s="294" t="s">
        <v>1168</v>
      </c>
      <c r="B10" s="294"/>
      <c r="C10" s="295"/>
    </row>
    <row r="11" s="139" customFormat="1" ht="20.1" customHeight="1" spans="1:3">
      <c r="A11" s="294" t="s">
        <v>1169</v>
      </c>
      <c r="B11" s="294"/>
      <c r="C11" s="295"/>
    </row>
    <row r="12" s="139" customFormat="1" ht="20.1" customHeight="1" spans="1:3">
      <c r="A12" s="294" t="s">
        <v>1170</v>
      </c>
      <c r="B12" s="294"/>
      <c r="C12" s="295"/>
    </row>
    <row r="13" s="139" customFormat="1" ht="20.1" customHeight="1" spans="1:3">
      <c r="A13" s="294" t="s">
        <v>1171</v>
      </c>
      <c r="B13" s="294"/>
      <c r="C13" s="295"/>
    </row>
    <row r="14" s="139" customFormat="1" ht="20.1" customHeight="1" spans="1:3">
      <c r="A14" s="294" t="s">
        <v>1172</v>
      </c>
      <c r="B14" s="294"/>
      <c r="C14" s="295"/>
    </row>
    <row r="15" s="139" customFormat="1" ht="20.1" customHeight="1" spans="1:3">
      <c r="A15" s="294" t="s">
        <v>1173</v>
      </c>
      <c r="B15" s="294"/>
      <c r="C15" s="295"/>
    </row>
    <row r="16" s="139" customFormat="1" ht="20.1" customHeight="1" spans="1:3">
      <c r="A16" s="294" t="s">
        <v>1174</v>
      </c>
      <c r="B16" s="294"/>
      <c r="C16" s="295"/>
    </row>
    <row r="17" s="139" customFormat="1" ht="20.1" customHeight="1" spans="1:3">
      <c r="A17" s="294" t="s">
        <v>1175</v>
      </c>
      <c r="B17" s="294"/>
      <c r="C17" s="295"/>
    </row>
    <row r="18" s="140" customFormat="1" ht="20.1" customHeight="1" spans="1:3">
      <c r="A18" s="294" t="s">
        <v>1176</v>
      </c>
      <c r="B18" s="294"/>
      <c r="C18" s="295"/>
    </row>
    <row r="19" s="140" customFormat="1" ht="20.1" customHeight="1" spans="1:3">
      <c r="A19" s="294" t="s">
        <v>1177</v>
      </c>
      <c r="B19" s="294"/>
      <c r="C19" s="295"/>
    </row>
    <row r="20" s="140" customFormat="1" ht="20.1" customHeight="1" spans="1:3">
      <c r="A20" s="294" t="s">
        <v>1178</v>
      </c>
      <c r="B20" s="294"/>
      <c r="C20" s="295"/>
    </row>
    <row r="21" s="140" customFormat="1" ht="20.1" customHeight="1" spans="1:3">
      <c r="A21" s="294" t="s">
        <v>1179</v>
      </c>
      <c r="B21" s="294"/>
      <c r="C21" s="295"/>
    </row>
    <row r="22" s="140" customFormat="1" ht="20.1" customHeight="1" spans="1:3">
      <c r="A22" s="294" t="s">
        <v>1180</v>
      </c>
      <c r="B22" s="294"/>
      <c r="C22" s="295"/>
    </row>
    <row r="23" s="140" customFormat="1" ht="20.1" customHeight="1" spans="1:3">
      <c r="A23" s="294" t="s">
        <v>1181</v>
      </c>
      <c r="B23" s="294"/>
      <c r="C23" s="295"/>
    </row>
    <row r="24" s="140" customFormat="1" ht="20.1" customHeight="1" spans="1:3">
      <c r="A24" s="294" t="s">
        <v>1182</v>
      </c>
      <c r="B24" s="294"/>
      <c r="C24" s="295"/>
    </row>
    <row r="25" s="140" customFormat="1" ht="20.1" customHeight="1" spans="1:3">
      <c r="A25" s="294" t="s">
        <v>1183</v>
      </c>
      <c r="B25" s="294"/>
      <c r="C25" s="295"/>
    </row>
    <row r="26" s="140" customFormat="1" ht="20.1" customHeight="1" spans="1:3">
      <c r="A26" s="294" t="s">
        <v>1184</v>
      </c>
      <c r="B26" s="294"/>
      <c r="C26" s="295"/>
    </row>
    <row r="27" s="140" customFormat="1" ht="20.1" customHeight="1" spans="1:3">
      <c r="A27" s="294" t="s">
        <v>1185</v>
      </c>
      <c r="B27" s="294"/>
      <c r="C27" s="295"/>
    </row>
    <row r="28" s="140" customFormat="1" ht="20.1" customHeight="1" spans="1:3">
      <c r="A28" s="294" t="s">
        <v>1186</v>
      </c>
      <c r="B28" s="294"/>
      <c r="C28" s="295"/>
    </row>
    <row r="29" s="140" customFormat="1" ht="20.1" customHeight="1" spans="1:3">
      <c r="A29" s="294" t="s">
        <v>1187</v>
      </c>
      <c r="B29" s="294"/>
      <c r="C29" s="295"/>
    </row>
    <row r="30" s="140" customFormat="1" ht="20.1" customHeight="1" spans="1:3">
      <c r="A30" s="294" t="s">
        <v>1188</v>
      </c>
      <c r="B30" s="294"/>
      <c r="C30" s="295"/>
    </row>
    <row r="31" s="140" customFormat="1" ht="20.1" customHeight="1" spans="1:3">
      <c r="A31" s="294" t="s">
        <v>1189</v>
      </c>
      <c r="B31" s="294"/>
      <c r="C31" s="295"/>
    </row>
    <row r="32" s="140" customFormat="1" ht="20.1" customHeight="1" spans="1:3">
      <c r="A32" s="294" t="s">
        <v>1190</v>
      </c>
      <c r="B32" s="294"/>
      <c r="C32" s="295"/>
    </row>
    <row r="33" s="140" customFormat="1" ht="20.1" customHeight="1" spans="1:3">
      <c r="A33" s="294" t="s">
        <v>1191</v>
      </c>
      <c r="B33" s="294"/>
      <c r="C33" s="295"/>
    </row>
  </sheetData>
  <mergeCells count="32">
    <mergeCell ref="A1:C1"/>
    <mergeCell ref="A2:C2"/>
    <mergeCell ref="A3:C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J17" sqref="J17"/>
    </sheetView>
  </sheetViews>
  <sheetFormatPr defaultColWidth="10" defaultRowHeight="13.5" outlineLevelCol="6"/>
  <cols>
    <col min="1" max="1" width="56.625" style="126" customWidth="1"/>
    <col min="2" max="2" width="20.125" style="125" customWidth="1"/>
    <col min="3" max="16384" width="10" style="125"/>
  </cols>
  <sheetData>
    <row r="1" s="125" customFormat="1" ht="18.75" spans="1:2">
      <c r="A1" s="127" t="s">
        <v>1312</v>
      </c>
      <c r="B1" s="127"/>
    </row>
    <row r="2" s="125" customFormat="1" ht="24" spans="1:2">
      <c r="A2" s="128" t="s">
        <v>1310</v>
      </c>
      <c r="B2" s="128"/>
    </row>
    <row r="3" s="125" customFormat="1" spans="1:2">
      <c r="A3" s="129" t="s">
        <v>1193</v>
      </c>
      <c r="B3" s="129"/>
    </row>
    <row r="4" s="125" customFormat="1" ht="20.25" customHeight="1" spans="1:2">
      <c r="A4" s="130"/>
      <c r="B4" s="131" t="s">
        <v>41</v>
      </c>
    </row>
    <row r="5" s="125" customFormat="1" ht="24" customHeight="1" spans="1:2">
      <c r="A5" s="132" t="s">
        <v>1194</v>
      </c>
      <c r="B5" s="133" t="s">
        <v>45</v>
      </c>
    </row>
    <row r="6" s="125" customFormat="1" ht="27" customHeight="1" spans="1:2">
      <c r="A6" s="134" t="s">
        <v>1164</v>
      </c>
      <c r="B6" s="103"/>
    </row>
    <row r="7" s="125" customFormat="1" ht="27" customHeight="1" spans="1:7">
      <c r="A7" s="135" t="s">
        <v>1313</v>
      </c>
      <c r="B7" s="136"/>
      <c r="G7" s="137"/>
    </row>
    <row r="8" s="125" customFormat="1" ht="27" customHeight="1" spans="1:2">
      <c r="A8" s="135" t="s">
        <v>1314</v>
      </c>
      <c r="B8" s="136"/>
    </row>
    <row r="9" s="125" customFormat="1" ht="27" customHeight="1" spans="1:2">
      <c r="A9" s="135" t="s">
        <v>1315</v>
      </c>
      <c r="B9" s="108"/>
    </row>
    <row r="10" s="125" customFormat="1" ht="27" customHeight="1" spans="1:2">
      <c r="A10" s="135" t="s">
        <v>1316</v>
      </c>
      <c r="B10" s="108"/>
    </row>
    <row r="11" s="125" customFormat="1" ht="27" customHeight="1" spans="1:2">
      <c r="A11" s="135" t="s">
        <v>1317</v>
      </c>
      <c r="B11" s="108"/>
    </row>
    <row r="12" s="125" customFormat="1" ht="27" customHeight="1" spans="1:2">
      <c r="A12" s="135" t="s">
        <v>1318</v>
      </c>
      <c r="B12" s="108"/>
    </row>
    <row r="13" s="125" customFormat="1" ht="27" customHeight="1" spans="1:2">
      <c r="A13" s="135" t="s">
        <v>1319</v>
      </c>
      <c r="B13" s="108"/>
    </row>
    <row r="14" s="125" customFormat="1" ht="27" customHeight="1" spans="1:2">
      <c r="A14" s="135" t="s">
        <v>1320</v>
      </c>
      <c r="B14" s="108"/>
    </row>
    <row r="15" s="125" customFormat="1" ht="27" customHeight="1" spans="1:2">
      <c r="A15" s="135" t="s">
        <v>1321</v>
      </c>
      <c r="B15" s="108"/>
    </row>
    <row r="16" s="125" customFormat="1" ht="27" customHeight="1" spans="1:2">
      <c r="A16" s="292" t="s">
        <v>1322</v>
      </c>
      <c r="B16" s="108"/>
    </row>
    <row r="17" s="125" customFormat="1" ht="49.5" customHeight="1" spans="1:2">
      <c r="A17" s="138" t="s">
        <v>1215</v>
      </c>
      <c r="B17" s="138"/>
    </row>
    <row r="18" s="125" customFormat="1" ht="20.1" customHeight="1" spans="1:1">
      <c r="A18" s="126"/>
    </row>
    <row r="19" s="125" customFormat="1" ht="20.1" customHeight="1"/>
    <row r="20" s="125" customFormat="1" ht="20.1" customHeight="1"/>
    <row r="21" s="125" customFormat="1" ht="20.1" customHeight="1"/>
    <row r="22" s="125" customFormat="1" ht="20.1" customHeight="1"/>
    <row r="23" s="125" customFormat="1" ht="20.1" customHeight="1"/>
    <row r="24" s="125" customFormat="1" ht="20.1" customHeight="1"/>
    <row r="25" s="125" customFormat="1" ht="20.1" customHeight="1"/>
    <row r="26" s="125" customFormat="1" ht="20.1" customHeight="1"/>
    <row r="27" s="125" customFormat="1" ht="20.1" customHeight="1"/>
    <row r="28" s="125" customFormat="1" ht="20.1" customHeight="1"/>
    <row r="29" s="125" customFormat="1" ht="20.1" customHeight="1"/>
    <row r="30" s="125" customFormat="1" ht="20.1" customHeight="1"/>
    <row r="31" s="125" customFormat="1" ht="20.1" customHeight="1"/>
    <row r="32" s="125" customFormat="1" ht="20.1" customHeight="1"/>
    <row r="33" s="125" customFormat="1" ht="20.1" customHeight="1"/>
    <row r="34" s="125" customFormat="1" ht="20.1" customHeight="1"/>
    <row r="35" s="125" customFormat="1" ht="20.1" customHeight="1"/>
    <row r="36" s="125" customFormat="1" ht="20.1" customHeight="1"/>
    <row r="37" s="125" customFormat="1" ht="20.1" customHeight="1"/>
    <row r="38" s="125" customFormat="1" ht="20.1" customHeight="1"/>
    <row r="39" s="125" customFormat="1" ht="20.1" customHeight="1"/>
    <row r="40" s="125" customFormat="1"/>
    <row r="41" s="125" customFormat="1"/>
    <row r="42" s="125" customFormat="1"/>
    <row r="43" s="125" customFormat="1"/>
    <row r="44" s="125" customFormat="1"/>
    <row r="45" s="125" customFormat="1"/>
    <row r="46" s="125" customFormat="1"/>
    <row r="47" s="125" customFormat="1"/>
    <row r="48" s="125" customFormat="1"/>
    <row r="49" s="125" customFormat="1"/>
    <row r="50" s="125" customFormat="1"/>
    <row r="51" s="125" customFormat="1"/>
    <row r="52" s="125" customFormat="1"/>
    <row r="53" s="125" customFormat="1"/>
    <row r="54" s="125" customFormat="1"/>
    <row r="55" s="125" customFormat="1"/>
    <row r="56" s="125" customFormat="1"/>
    <row r="57" s="125" customFormat="1"/>
    <row r="58" s="125" customFormat="1"/>
    <row r="59" s="125" customFormat="1"/>
    <row r="60" s="125" customFormat="1"/>
    <row r="61" s="125" customFormat="1"/>
    <row r="62" s="125" customFormat="1"/>
    <row r="63" s="125" customFormat="1"/>
    <row r="64" s="125" customFormat="1"/>
    <row r="65" s="125" customFormat="1"/>
    <row r="66" s="125" customFormat="1"/>
    <row r="67" s="125" customFormat="1"/>
    <row r="68" s="125" customFormat="1"/>
    <row r="69" s="125" customFormat="1"/>
    <row r="70" s="125" customFormat="1"/>
    <row r="71" s="125" customFormat="1"/>
    <row r="72" s="125" customFormat="1"/>
    <row r="73" s="125" customFormat="1"/>
    <row r="74" s="125" customFormat="1"/>
    <row r="75" s="125" customFormat="1"/>
    <row r="76" s="125" customFormat="1"/>
    <row r="77" s="125" customFormat="1"/>
    <row r="78" s="125" customFormat="1"/>
    <row r="79" s="125" customFormat="1"/>
    <row r="80" s="125" customFormat="1"/>
    <row r="81" s="125" customFormat="1"/>
    <row r="82" s="125" customFormat="1"/>
    <row r="83" s="125" customFormat="1"/>
    <row r="84" s="125" customFormat="1"/>
    <row r="85" s="125" customFormat="1"/>
    <row r="86" s="125" customFormat="1"/>
    <row r="87" s="125" customFormat="1"/>
    <row r="88" s="125" customFormat="1"/>
    <row r="89" s="125" customFormat="1"/>
    <row r="90" s="125" customFormat="1"/>
    <row r="91" s="125" customFormat="1"/>
    <row r="92" s="125" customFormat="1"/>
    <row r="93" s="125" customFormat="1"/>
    <row r="94" s="125" customFormat="1"/>
    <row r="95" s="125" customFormat="1"/>
    <row r="96" s="125" customFormat="1"/>
    <row r="97" s="125" customFormat="1"/>
    <row r="98" s="125" customFormat="1"/>
    <row r="99" s="125" customFormat="1"/>
    <row r="100" s="125" customFormat="1"/>
    <row r="101" s="125" customFormat="1"/>
    <row r="102" s="125" customFormat="1"/>
    <row r="103" s="125" customFormat="1"/>
    <row r="104" s="125" customFormat="1"/>
    <row r="105" s="125" customFormat="1"/>
    <row r="106" s="125" customFormat="1"/>
    <row r="107" s="125" customFormat="1"/>
  </sheetData>
  <mergeCells count="4">
    <mergeCell ref="A1:B1"/>
    <mergeCell ref="A2:B2"/>
    <mergeCell ref="A3:B3"/>
    <mergeCell ref="A17:B1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tabColor rgb="FFFFFF00"/>
    <pageSetUpPr fitToPage="1"/>
  </sheetPr>
  <dimension ref="A1:O27"/>
  <sheetViews>
    <sheetView showZeros="0" workbookViewId="0">
      <selection activeCell="M20" sqref="M20"/>
    </sheetView>
  </sheetViews>
  <sheetFormatPr defaultColWidth="12.75" defaultRowHeight="13.5"/>
  <cols>
    <col min="1" max="1" width="23.875" style="272" customWidth="1"/>
    <col min="2" max="2" width="9.25" style="273" customWidth="1"/>
    <col min="3" max="3" width="10.125" style="273" customWidth="1"/>
    <col min="4" max="4" width="9.5" style="273" customWidth="1"/>
    <col min="5" max="5" width="11.25" style="273" customWidth="1"/>
    <col min="6" max="6" width="9.75" style="273" customWidth="1"/>
    <col min="7" max="7" width="30.75" style="94" customWidth="1"/>
    <col min="8" max="8" width="9.5" style="95" customWidth="1"/>
    <col min="9" max="9" width="9.75" style="95" customWidth="1"/>
    <col min="10" max="10" width="8.25" style="95" customWidth="1"/>
    <col min="11" max="11" width="10.375" style="95" customWidth="1"/>
    <col min="12" max="12" width="9.375" style="272" customWidth="1"/>
    <col min="13" max="258" width="9" style="272" customWidth="1"/>
    <col min="259" max="259" width="29.625" style="272" customWidth="1"/>
    <col min="260" max="260" width="12.75" style="272"/>
    <col min="261" max="261" width="29.75" style="272" customWidth="1"/>
    <col min="262" max="262" width="17" style="272" customWidth="1"/>
    <col min="263" max="263" width="37" style="272" customWidth="1"/>
    <col min="264" max="264" width="17.375" style="272" customWidth="1"/>
    <col min="265" max="514" width="9" style="272" customWidth="1"/>
    <col min="515" max="515" width="29.625" style="272" customWidth="1"/>
    <col min="516" max="516" width="12.75" style="272"/>
    <col min="517" max="517" width="29.75" style="272" customWidth="1"/>
    <col min="518" max="518" width="17" style="272" customWidth="1"/>
    <col min="519" max="519" width="37" style="272" customWidth="1"/>
    <col min="520" max="520" width="17.375" style="272" customWidth="1"/>
    <col min="521" max="770" width="9" style="272" customWidth="1"/>
    <col min="771" max="771" width="29.625" style="272" customWidth="1"/>
    <col min="772" max="772" width="12.75" style="272"/>
    <col min="773" max="773" width="29.75" style="272" customWidth="1"/>
    <col min="774" max="774" width="17" style="272" customWidth="1"/>
    <col min="775" max="775" width="37" style="272" customWidth="1"/>
    <col min="776" max="776" width="17.375" style="272" customWidth="1"/>
    <col min="777" max="1026" width="9" style="272" customWidth="1"/>
    <col min="1027" max="1027" width="29.625" style="272" customWidth="1"/>
    <col min="1028" max="1028" width="12.75" style="272"/>
    <col min="1029" max="1029" width="29.75" style="272" customWidth="1"/>
    <col min="1030" max="1030" width="17" style="272" customWidth="1"/>
    <col min="1031" max="1031" width="37" style="272" customWidth="1"/>
    <col min="1032" max="1032" width="17.375" style="272" customWidth="1"/>
    <col min="1033" max="1282" width="9" style="272" customWidth="1"/>
    <col min="1283" max="1283" width="29.625" style="272" customWidth="1"/>
    <col min="1284" max="1284" width="12.75" style="272"/>
    <col min="1285" max="1285" width="29.75" style="272" customWidth="1"/>
    <col min="1286" max="1286" width="17" style="272" customWidth="1"/>
    <col min="1287" max="1287" width="37" style="272" customWidth="1"/>
    <col min="1288" max="1288" width="17.375" style="272" customWidth="1"/>
    <col min="1289" max="1538" width="9" style="272" customWidth="1"/>
    <col min="1539" max="1539" width="29.625" style="272" customWidth="1"/>
    <col min="1540" max="1540" width="12.75" style="272"/>
    <col min="1541" max="1541" width="29.75" style="272" customWidth="1"/>
    <col min="1542" max="1542" width="17" style="272" customWidth="1"/>
    <col min="1543" max="1543" width="37" style="272" customWidth="1"/>
    <col min="1544" max="1544" width="17.375" style="272" customWidth="1"/>
    <col min="1545" max="1794" width="9" style="272" customWidth="1"/>
    <col min="1795" max="1795" width="29.625" style="272" customWidth="1"/>
    <col min="1796" max="1796" width="12.75" style="272"/>
    <col min="1797" max="1797" width="29.75" style="272" customWidth="1"/>
    <col min="1798" max="1798" width="17" style="272" customWidth="1"/>
    <col min="1799" max="1799" width="37" style="272" customWidth="1"/>
    <col min="1800" max="1800" width="17.375" style="272" customWidth="1"/>
    <col min="1801" max="2050" width="9" style="272" customWidth="1"/>
    <col min="2051" max="2051" width="29.625" style="272" customWidth="1"/>
    <col min="2052" max="2052" width="12.75" style="272"/>
    <col min="2053" max="2053" width="29.75" style="272" customWidth="1"/>
    <col min="2054" max="2054" width="17" style="272" customWidth="1"/>
    <col min="2055" max="2055" width="37" style="272" customWidth="1"/>
    <col min="2056" max="2056" width="17.375" style="272" customWidth="1"/>
    <col min="2057" max="2306" width="9" style="272" customWidth="1"/>
    <col min="2307" max="2307" width="29.625" style="272" customWidth="1"/>
    <col min="2308" max="2308" width="12.75" style="272"/>
    <col min="2309" max="2309" width="29.75" style="272" customWidth="1"/>
    <col min="2310" max="2310" width="17" style="272" customWidth="1"/>
    <col min="2311" max="2311" width="37" style="272" customWidth="1"/>
    <col min="2312" max="2312" width="17.375" style="272" customWidth="1"/>
    <col min="2313" max="2562" width="9" style="272" customWidth="1"/>
    <col min="2563" max="2563" width="29.625" style="272" customWidth="1"/>
    <col min="2564" max="2564" width="12.75" style="272"/>
    <col min="2565" max="2565" width="29.75" style="272" customWidth="1"/>
    <col min="2566" max="2566" width="17" style="272" customWidth="1"/>
    <col min="2567" max="2567" width="37" style="272" customWidth="1"/>
    <col min="2568" max="2568" width="17.375" style="272" customWidth="1"/>
    <col min="2569" max="2818" width="9" style="272" customWidth="1"/>
    <col min="2819" max="2819" width="29.625" style="272" customWidth="1"/>
    <col min="2820" max="2820" width="12.75" style="272"/>
    <col min="2821" max="2821" width="29.75" style="272" customWidth="1"/>
    <col min="2822" max="2822" width="17" style="272" customWidth="1"/>
    <col min="2823" max="2823" width="37" style="272" customWidth="1"/>
    <col min="2824" max="2824" width="17.375" style="272" customWidth="1"/>
    <col min="2825" max="3074" width="9" style="272" customWidth="1"/>
    <col min="3075" max="3075" width="29.625" style="272" customWidth="1"/>
    <col min="3076" max="3076" width="12.75" style="272"/>
    <col min="3077" max="3077" width="29.75" style="272" customWidth="1"/>
    <col min="3078" max="3078" width="17" style="272" customWidth="1"/>
    <col min="3079" max="3079" width="37" style="272" customWidth="1"/>
    <col min="3080" max="3080" width="17.375" style="272" customWidth="1"/>
    <col min="3081" max="3330" width="9" style="272" customWidth="1"/>
    <col min="3331" max="3331" width="29.625" style="272" customWidth="1"/>
    <col min="3332" max="3332" width="12.75" style="272"/>
    <col min="3333" max="3333" width="29.75" style="272" customWidth="1"/>
    <col min="3334" max="3334" width="17" style="272" customWidth="1"/>
    <col min="3335" max="3335" width="37" style="272" customWidth="1"/>
    <col min="3336" max="3336" width="17.375" style="272" customWidth="1"/>
    <col min="3337" max="3586" width="9" style="272" customWidth="1"/>
    <col min="3587" max="3587" width="29.625" style="272" customWidth="1"/>
    <col min="3588" max="3588" width="12.75" style="272"/>
    <col min="3589" max="3589" width="29.75" style="272" customWidth="1"/>
    <col min="3590" max="3590" width="17" style="272" customWidth="1"/>
    <col min="3591" max="3591" width="37" style="272" customWidth="1"/>
    <col min="3592" max="3592" width="17.375" style="272" customWidth="1"/>
    <col min="3593" max="3842" width="9" style="272" customWidth="1"/>
    <col min="3843" max="3843" width="29.625" style="272" customWidth="1"/>
    <col min="3844" max="3844" width="12.75" style="272"/>
    <col min="3845" max="3845" width="29.75" style="272" customWidth="1"/>
    <col min="3846" max="3846" width="17" style="272" customWidth="1"/>
    <col min="3847" max="3847" width="37" style="272" customWidth="1"/>
    <col min="3848" max="3848" width="17.375" style="272" customWidth="1"/>
    <col min="3849" max="4098" width="9" style="272" customWidth="1"/>
    <col min="4099" max="4099" width="29.625" style="272" customWidth="1"/>
    <col min="4100" max="4100" width="12.75" style="272"/>
    <col min="4101" max="4101" width="29.75" style="272" customWidth="1"/>
    <col min="4102" max="4102" width="17" style="272" customWidth="1"/>
    <col min="4103" max="4103" width="37" style="272" customWidth="1"/>
    <col min="4104" max="4104" width="17.375" style="272" customWidth="1"/>
    <col min="4105" max="4354" width="9" style="272" customWidth="1"/>
    <col min="4355" max="4355" width="29.625" style="272" customWidth="1"/>
    <col min="4356" max="4356" width="12.75" style="272"/>
    <col min="4357" max="4357" width="29.75" style="272" customWidth="1"/>
    <col min="4358" max="4358" width="17" style="272" customWidth="1"/>
    <col min="4359" max="4359" width="37" style="272" customWidth="1"/>
    <col min="4360" max="4360" width="17.375" style="272" customWidth="1"/>
    <col min="4361" max="4610" width="9" style="272" customWidth="1"/>
    <col min="4611" max="4611" width="29.625" style="272" customWidth="1"/>
    <col min="4612" max="4612" width="12.75" style="272"/>
    <col min="4613" max="4613" width="29.75" style="272" customWidth="1"/>
    <col min="4614" max="4614" width="17" style="272" customWidth="1"/>
    <col min="4615" max="4615" width="37" style="272" customWidth="1"/>
    <col min="4616" max="4616" width="17.375" style="272" customWidth="1"/>
    <col min="4617" max="4866" width="9" style="272" customWidth="1"/>
    <col min="4867" max="4867" width="29.625" style="272" customWidth="1"/>
    <col min="4868" max="4868" width="12.75" style="272"/>
    <col min="4869" max="4869" width="29.75" style="272" customWidth="1"/>
    <col min="4870" max="4870" width="17" style="272" customWidth="1"/>
    <col min="4871" max="4871" width="37" style="272" customWidth="1"/>
    <col min="4872" max="4872" width="17.375" style="272" customWidth="1"/>
    <col min="4873" max="5122" width="9" style="272" customWidth="1"/>
    <col min="5123" max="5123" width="29.625" style="272" customWidth="1"/>
    <col min="5124" max="5124" width="12.75" style="272"/>
    <col min="5125" max="5125" width="29.75" style="272" customWidth="1"/>
    <col min="5126" max="5126" width="17" style="272" customWidth="1"/>
    <col min="5127" max="5127" width="37" style="272" customWidth="1"/>
    <col min="5128" max="5128" width="17.375" style="272" customWidth="1"/>
    <col min="5129" max="5378" width="9" style="272" customWidth="1"/>
    <col min="5379" max="5379" width="29.625" style="272" customWidth="1"/>
    <col min="5380" max="5380" width="12.75" style="272"/>
    <col min="5381" max="5381" width="29.75" style="272" customWidth="1"/>
    <col min="5382" max="5382" width="17" style="272" customWidth="1"/>
    <col min="5383" max="5383" width="37" style="272" customWidth="1"/>
    <col min="5384" max="5384" width="17.375" style="272" customWidth="1"/>
    <col min="5385" max="5634" width="9" style="272" customWidth="1"/>
    <col min="5635" max="5635" width="29.625" style="272" customWidth="1"/>
    <col min="5636" max="5636" width="12.75" style="272"/>
    <col min="5637" max="5637" width="29.75" style="272" customWidth="1"/>
    <col min="5638" max="5638" width="17" style="272" customWidth="1"/>
    <col min="5639" max="5639" width="37" style="272" customWidth="1"/>
    <col min="5640" max="5640" width="17.375" style="272" customWidth="1"/>
    <col min="5641" max="5890" width="9" style="272" customWidth="1"/>
    <col min="5891" max="5891" width="29.625" style="272" customWidth="1"/>
    <col min="5892" max="5892" width="12.75" style="272"/>
    <col min="5893" max="5893" width="29.75" style="272" customWidth="1"/>
    <col min="5894" max="5894" width="17" style="272" customWidth="1"/>
    <col min="5895" max="5895" width="37" style="272" customWidth="1"/>
    <col min="5896" max="5896" width="17.375" style="272" customWidth="1"/>
    <col min="5897" max="6146" width="9" style="272" customWidth="1"/>
    <col min="6147" max="6147" width="29.625" style="272" customWidth="1"/>
    <col min="6148" max="6148" width="12.75" style="272"/>
    <col min="6149" max="6149" width="29.75" style="272" customWidth="1"/>
    <col min="6150" max="6150" width="17" style="272" customWidth="1"/>
    <col min="6151" max="6151" width="37" style="272" customWidth="1"/>
    <col min="6152" max="6152" width="17.375" style="272" customWidth="1"/>
    <col min="6153" max="6402" width="9" style="272" customWidth="1"/>
    <col min="6403" max="6403" width="29.625" style="272" customWidth="1"/>
    <col min="6404" max="6404" width="12.75" style="272"/>
    <col min="6405" max="6405" width="29.75" style="272" customWidth="1"/>
    <col min="6406" max="6406" width="17" style="272" customWidth="1"/>
    <col min="6407" max="6407" width="37" style="272" customWidth="1"/>
    <col min="6408" max="6408" width="17.375" style="272" customWidth="1"/>
    <col min="6409" max="6658" width="9" style="272" customWidth="1"/>
    <col min="6659" max="6659" width="29.625" style="272" customWidth="1"/>
    <col min="6660" max="6660" width="12.75" style="272"/>
    <col min="6661" max="6661" width="29.75" style="272" customWidth="1"/>
    <col min="6662" max="6662" width="17" style="272" customWidth="1"/>
    <col min="6663" max="6663" width="37" style="272" customWidth="1"/>
    <col min="6664" max="6664" width="17.375" style="272" customWidth="1"/>
    <col min="6665" max="6914" width="9" style="272" customWidth="1"/>
    <col min="6915" max="6915" width="29.625" style="272" customWidth="1"/>
    <col min="6916" max="6916" width="12.75" style="272"/>
    <col min="6917" max="6917" width="29.75" style="272" customWidth="1"/>
    <col min="6918" max="6918" width="17" style="272" customWidth="1"/>
    <col min="6919" max="6919" width="37" style="272" customWidth="1"/>
    <col min="6920" max="6920" width="17.375" style="272" customWidth="1"/>
    <col min="6921" max="7170" width="9" style="272" customWidth="1"/>
    <col min="7171" max="7171" width="29.625" style="272" customWidth="1"/>
    <col min="7172" max="7172" width="12.75" style="272"/>
    <col min="7173" max="7173" width="29.75" style="272" customWidth="1"/>
    <col min="7174" max="7174" width="17" style="272" customWidth="1"/>
    <col min="7175" max="7175" width="37" style="272" customWidth="1"/>
    <col min="7176" max="7176" width="17.375" style="272" customWidth="1"/>
    <col min="7177" max="7426" width="9" style="272" customWidth="1"/>
    <col min="7427" max="7427" width="29.625" style="272" customWidth="1"/>
    <col min="7428" max="7428" width="12.75" style="272"/>
    <col min="7429" max="7429" width="29.75" style="272" customWidth="1"/>
    <col min="7430" max="7430" width="17" style="272" customWidth="1"/>
    <col min="7431" max="7431" width="37" style="272" customWidth="1"/>
    <col min="7432" max="7432" width="17.375" style="272" customWidth="1"/>
    <col min="7433" max="7682" width="9" style="272" customWidth="1"/>
    <col min="7683" max="7683" width="29.625" style="272" customWidth="1"/>
    <col min="7684" max="7684" width="12.75" style="272"/>
    <col min="7685" max="7685" width="29.75" style="272" customWidth="1"/>
    <col min="7686" max="7686" width="17" style="272" customWidth="1"/>
    <col min="7687" max="7687" width="37" style="272" customWidth="1"/>
    <col min="7688" max="7688" width="17.375" style="272" customWidth="1"/>
    <col min="7689" max="7938" width="9" style="272" customWidth="1"/>
    <col min="7939" max="7939" width="29.625" style="272" customWidth="1"/>
    <col min="7940" max="7940" width="12.75" style="272"/>
    <col min="7941" max="7941" width="29.75" style="272" customWidth="1"/>
    <col min="7942" max="7942" width="17" style="272" customWidth="1"/>
    <col min="7943" max="7943" width="37" style="272" customWidth="1"/>
    <col min="7944" max="7944" width="17.375" style="272" customWidth="1"/>
    <col min="7945" max="8194" width="9" style="272" customWidth="1"/>
    <col min="8195" max="8195" width="29.625" style="272" customWidth="1"/>
    <col min="8196" max="8196" width="12.75" style="272"/>
    <col min="8197" max="8197" width="29.75" style="272" customWidth="1"/>
    <col min="8198" max="8198" width="17" style="272" customWidth="1"/>
    <col min="8199" max="8199" width="37" style="272" customWidth="1"/>
    <col min="8200" max="8200" width="17.375" style="272" customWidth="1"/>
    <col min="8201" max="8450" width="9" style="272" customWidth="1"/>
    <col min="8451" max="8451" width="29.625" style="272" customWidth="1"/>
    <col min="8452" max="8452" width="12.75" style="272"/>
    <col min="8453" max="8453" width="29.75" style="272" customWidth="1"/>
    <col min="8454" max="8454" width="17" style="272" customWidth="1"/>
    <col min="8455" max="8455" width="37" style="272" customWidth="1"/>
    <col min="8456" max="8456" width="17.375" style="272" customWidth="1"/>
    <col min="8457" max="8706" width="9" style="272" customWidth="1"/>
    <col min="8707" max="8707" width="29.625" style="272" customWidth="1"/>
    <col min="8708" max="8708" width="12.75" style="272"/>
    <col min="8709" max="8709" width="29.75" style="272" customWidth="1"/>
    <col min="8710" max="8710" width="17" style="272" customWidth="1"/>
    <col min="8711" max="8711" width="37" style="272" customWidth="1"/>
    <col min="8712" max="8712" width="17.375" style="272" customWidth="1"/>
    <col min="8713" max="8962" width="9" style="272" customWidth="1"/>
    <col min="8963" max="8963" width="29.625" style="272" customWidth="1"/>
    <col min="8964" max="8964" width="12.75" style="272"/>
    <col min="8965" max="8965" width="29.75" style="272" customWidth="1"/>
    <col min="8966" max="8966" width="17" style="272" customWidth="1"/>
    <col min="8967" max="8967" width="37" style="272" customWidth="1"/>
    <col min="8968" max="8968" width="17.375" style="272" customWidth="1"/>
    <col min="8969" max="9218" width="9" style="272" customWidth="1"/>
    <col min="9219" max="9219" width="29.625" style="272" customWidth="1"/>
    <col min="9220" max="9220" width="12.75" style="272"/>
    <col min="9221" max="9221" width="29.75" style="272" customWidth="1"/>
    <col min="9222" max="9222" width="17" style="272" customWidth="1"/>
    <col min="9223" max="9223" width="37" style="272" customWidth="1"/>
    <col min="9224" max="9224" width="17.375" style="272" customWidth="1"/>
    <col min="9225" max="9474" width="9" style="272" customWidth="1"/>
    <col min="9475" max="9475" width="29.625" style="272" customWidth="1"/>
    <col min="9476" max="9476" width="12.75" style="272"/>
    <col min="9477" max="9477" width="29.75" style="272" customWidth="1"/>
    <col min="9478" max="9478" width="17" style="272" customWidth="1"/>
    <col min="9479" max="9479" width="37" style="272" customWidth="1"/>
    <col min="9480" max="9480" width="17.375" style="272" customWidth="1"/>
    <col min="9481" max="9730" width="9" style="272" customWidth="1"/>
    <col min="9731" max="9731" width="29.625" style="272" customWidth="1"/>
    <col min="9732" max="9732" width="12.75" style="272"/>
    <col min="9733" max="9733" width="29.75" style="272" customWidth="1"/>
    <col min="9734" max="9734" width="17" style="272" customWidth="1"/>
    <col min="9735" max="9735" width="37" style="272" customWidth="1"/>
    <col min="9736" max="9736" width="17.375" style="272" customWidth="1"/>
    <col min="9737" max="9986" width="9" style="272" customWidth="1"/>
    <col min="9987" max="9987" width="29.625" style="272" customWidth="1"/>
    <col min="9988" max="9988" width="12.75" style="272"/>
    <col min="9989" max="9989" width="29.75" style="272" customWidth="1"/>
    <col min="9990" max="9990" width="17" style="272" customWidth="1"/>
    <col min="9991" max="9991" width="37" style="272" customWidth="1"/>
    <col min="9992" max="9992" width="17.375" style="272" customWidth="1"/>
    <col min="9993" max="10242" width="9" style="272" customWidth="1"/>
    <col min="10243" max="10243" width="29.625" style="272" customWidth="1"/>
    <col min="10244" max="10244" width="12.75" style="272"/>
    <col min="10245" max="10245" width="29.75" style="272" customWidth="1"/>
    <col min="10246" max="10246" width="17" style="272" customWidth="1"/>
    <col min="10247" max="10247" width="37" style="272" customWidth="1"/>
    <col min="10248" max="10248" width="17.375" style="272" customWidth="1"/>
    <col min="10249" max="10498" width="9" style="272" customWidth="1"/>
    <col min="10499" max="10499" width="29.625" style="272" customWidth="1"/>
    <col min="10500" max="10500" width="12.75" style="272"/>
    <col min="10501" max="10501" width="29.75" style="272" customWidth="1"/>
    <col min="10502" max="10502" width="17" style="272" customWidth="1"/>
    <col min="10503" max="10503" width="37" style="272" customWidth="1"/>
    <col min="10504" max="10504" width="17.375" style="272" customWidth="1"/>
    <col min="10505" max="10754" width="9" style="272" customWidth="1"/>
    <col min="10755" max="10755" width="29.625" style="272" customWidth="1"/>
    <col min="10756" max="10756" width="12.75" style="272"/>
    <col min="10757" max="10757" width="29.75" style="272" customWidth="1"/>
    <col min="10758" max="10758" width="17" style="272" customWidth="1"/>
    <col min="10759" max="10759" width="37" style="272" customWidth="1"/>
    <col min="10760" max="10760" width="17.375" style="272" customWidth="1"/>
    <col min="10761" max="11010" width="9" style="272" customWidth="1"/>
    <col min="11011" max="11011" width="29.625" style="272" customWidth="1"/>
    <col min="11012" max="11012" width="12.75" style="272"/>
    <col min="11013" max="11013" width="29.75" style="272" customWidth="1"/>
    <col min="11014" max="11014" width="17" style="272" customWidth="1"/>
    <col min="11015" max="11015" width="37" style="272" customWidth="1"/>
    <col min="11016" max="11016" width="17.375" style="272" customWidth="1"/>
    <col min="11017" max="11266" width="9" style="272" customWidth="1"/>
    <col min="11267" max="11267" width="29.625" style="272" customWidth="1"/>
    <col min="11268" max="11268" width="12.75" style="272"/>
    <col min="11269" max="11269" width="29.75" style="272" customWidth="1"/>
    <col min="11270" max="11270" width="17" style="272" customWidth="1"/>
    <col min="11271" max="11271" width="37" style="272" customWidth="1"/>
    <col min="11272" max="11272" width="17.375" style="272" customWidth="1"/>
    <col min="11273" max="11522" width="9" style="272" customWidth="1"/>
    <col min="11523" max="11523" width="29.625" style="272" customWidth="1"/>
    <col min="11524" max="11524" width="12.75" style="272"/>
    <col min="11525" max="11525" width="29.75" style="272" customWidth="1"/>
    <col min="11526" max="11526" width="17" style="272" customWidth="1"/>
    <col min="11527" max="11527" width="37" style="272" customWidth="1"/>
    <col min="11528" max="11528" width="17.375" style="272" customWidth="1"/>
    <col min="11529" max="11778" width="9" style="272" customWidth="1"/>
    <col min="11779" max="11779" width="29.625" style="272" customWidth="1"/>
    <col min="11780" max="11780" width="12.75" style="272"/>
    <col min="11781" max="11781" width="29.75" style="272" customWidth="1"/>
    <col min="11782" max="11782" width="17" style="272" customWidth="1"/>
    <col min="11783" max="11783" width="37" style="272" customWidth="1"/>
    <col min="11784" max="11784" width="17.375" style="272" customWidth="1"/>
    <col min="11785" max="12034" width="9" style="272" customWidth="1"/>
    <col min="12035" max="12035" width="29.625" style="272" customWidth="1"/>
    <col min="12036" max="12036" width="12.75" style="272"/>
    <col min="12037" max="12037" width="29.75" style="272" customWidth="1"/>
    <col min="12038" max="12038" width="17" style="272" customWidth="1"/>
    <col min="12039" max="12039" width="37" style="272" customWidth="1"/>
    <col min="12040" max="12040" width="17.375" style="272" customWidth="1"/>
    <col min="12041" max="12290" width="9" style="272" customWidth="1"/>
    <col min="12291" max="12291" width="29.625" style="272" customWidth="1"/>
    <col min="12292" max="12292" width="12.75" style="272"/>
    <col min="12293" max="12293" width="29.75" style="272" customWidth="1"/>
    <col min="12294" max="12294" width="17" style="272" customWidth="1"/>
    <col min="12295" max="12295" width="37" style="272" customWidth="1"/>
    <col min="12296" max="12296" width="17.375" style="272" customWidth="1"/>
    <col min="12297" max="12546" width="9" style="272" customWidth="1"/>
    <col min="12547" max="12547" width="29.625" style="272" customWidth="1"/>
    <col min="12548" max="12548" width="12.75" style="272"/>
    <col min="12549" max="12549" width="29.75" style="272" customWidth="1"/>
    <col min="12550" max="12550" width="17" style="272" customWidth="1"/>
    <col min="12551" max="12551" width="37" style="272" customWidth="1"/>
    <col min="12552" max="12552" width="17.375" style="272" customWidth="1"/>
    <col min="12553" max="12802" width="9" style="272" customWidth="1"/>
    <col min="12803" max="12803" width="29.625" style="272" customWidth="1"/>
    <col min="12804" max="12804" width="12.75" style="272"/>
    <col min="12805" max="12805" width="29.75" style="272" customWidth="1"/>
    <col min="12806" max="12806" width="17" style="272" customWidth="1"/>
    <col min="12807" max="12807" width="37" style="272" customWidth="1"/>
    <col min="12808" max="12808" width="17.375" style="272" customWidth="1"/>
    <col min="12809" max="13058" width="9" style="272" customWidth="1"/>
    <col min="13059" max="13059" width="29.625" style="272" customWidth="1"/>
    <col min="13060" max="13060" width="12.75" style="272"/>
    <col min="13061" max="13061" width="29.75" style="272" customWidth="1"/>
    <col min="13062" max="13062" width="17" style="272" customWidth="1"/>
    <col min="13063" max="13063" width="37" style="272" customWidth="1"/>
    <col min="13064" max="13064" width="17.375" style="272" customWidth="1"/>
    <col min="13065" max="13314" width="9" style="272" customWidth="1"/>
    <col min="13315" max="13315" width="29.625" style="272" customWidth="1"/>
    <col min="13316" max="13316" width="12.75" style="272"/>
    <col min="13317" max="13317" width="29.75" style="272" customWidth="1"/>
    <col min="13318" max="13318" width="17" style="272" customWidth="1"/>
    <col min="13319" max="13319" width="37" style="272" customWidth="1"/>
    <col min="13320" max="13320" width="17.375" style="272" customWidth="1"/>
    <col min="13321" max="13570" width="9" style="272" customWidth="1"/>
    <col min="13571" max="13571" width="29.625" style="272" customWidth="1"/>
    <col min="13572" max="13572" width="12.75" style="272"/>
    <col min="13573" max="13573" width="29.75" style="272" customWidth="1"/>
    <col min="13574" max="13574" width="17" style="272" customWidth="1"/>
    <col min="13575" max="13575" width="37" style="272" customWidth="1"/>
    <col min="13576" max="13576" width="17.375" style="272" customWidth="1"/>
    <col min="13577" max="13826" width="9" style="272" customWidth="1"/>
    <col min="13827" max="13827" width="29.625" style="272" customWidth="1"/>
    <col min="13828" max="13828" width="12.75" style="272"/>
    <col min="13829" max="13829" width="29.75" style="272" customWidth="1"/>
    <col min="13830" max="13830" width="17" style="272" customWidth="1"/>
    <col min="13831" max="13831" width="37" style="272" customWidth="1"/>
    <col min="13832" max="13832" width="17.375" style="272" customWidth="1"/>
    <col min="13833" max="14082" width="9" style="272" customWidth="1"/>
    <col min="14083" max="14083" width="29.625" style="272" customWidth="1"/>
    <col min="14084" max="14084" width="12.75" style="272"/>
    <col min="14085" max="14085" width="29.75" style="272" customWidth="1"/>
    <col min="14086" max="14086" width="17" style="272" customWidth="1"/>
    <col min="14087" max="14087" width="37" style="272" customWidth="1"/>
    <col min="14088" max="14088" width="17.375" style="272" customWidth="1"/>
    <col min="14089" max="14338" width="9" style="272" customWidth="1"/>
    <col min="14339" max="14339" width="29.625" style="272" customWidth="1"/>
    <col min="14340" max="14340" width="12.75" style="272"/>
    <col min="14341" max="14341" width="29.75" style="272" customWidth="1"/>
    <col min="14342" max="14342" width="17" style="272" customWidth="1"/>
    <col min="14343" max="14343" width="37" style="272" customWidth="1"/>
    <col min="14344" max="14344" width="17.375" style="272" customWidth="1"/>
    <col min="14345" max="14594" width="9" style="272" customWidth="1"/>
    <col min="14595" max="14595" width="29.625" style="272" customWidth="1"/>
    <col min="14596" max="14596" width="12.75" style="272"/>
    <col min="14597" max="14597" width="29.75" style="272" customWidth="1"/>
    <col min="14598" max="14598" width="17" style="272" customWidth="1"/>
    <col min="14599" max="14599" width="37" style="272" customWidth="1"/>
    <col min="14600" max="14600" width="17.375" style="272" customWidth="1"/>
    <col min="14601" max="14850" width="9" style="272" customWidth="1"/>
    <col min="14851" max="14851" width="29.625" style="272" customWidth="1"/>
    <col min="14852" max="14852" width="12.75" style="272"/>
    <col min="14853" max="14853" width="29.75" style="272" customWidth="1"/>
    <col min="14854" max="14854" width="17" style="272" customWidth="1"/>
    <col min="14855" max="14855" width="37" style="272" customWidth="1"/>
    <col min="14856" max="14856" width="17.375" style="272" customWidth="1"/>
    <col min="14857" max="15106" width="9" style="272" customWidth="1"/>
    <col min="15107" max="15107" width="29.625" style="272" customWidth="1"/>
    <col min="15108" max="15108" width="12.75" style="272"/>
    <col min="15109" max="15109" width="29.75" style="272" customWidth="1"/>
    <col min="15110" max="15110" width="17" style="272" customWidth="1"/>
    <col min="15111" max="15111" width="37" style="272" customWidth="1"/>
    <col min="15112" max="15112" width="17.375" style="272" customWidth="1"/>
    <col min="15113" max="15362" width="9" style="272" customWidth="1"/>
    <col min="15363" max="15363" width="29.625" style="272" customWidth="1"/>
    <col min="15364" max="15364" width="12.75" style="272"/>
    <col min="15365" max="15365" width="29.75" style="272" customWidth="1"/>
    <col min="15366" max="15366" width="17" style="272" customWidth="1"/>
    <col min="15367" max="15367" width="37" style="272" customWidth="1"/>
    <col min="15368" max="15368" width="17.375" style="272" customWidth="1"/>
    <col min="15369" max="15618" width="9" style="272" customWidth="1"/>
    <col min="15619" max="15619" width="29.625" style="272" customWidth="1"/>
    <col min="15620" max="15620" width="12.75" style="272"/>
    <col min="15621" max="15621" width="29.75" style="272" customWidth="1"/>
    <col min="15622" max="15622" width="17" style="272" customWidth="1"/>
    <col min="15623" max="15623" width="37" style="272" customWidth="1"/>
    <col min="15624" max="15624" width="17.375" style="272" customWidth="1"/>
    <col min="15625" max="15874" width="9" style="272" customWidth="1"/>
    <col min="15875" max="15875" width="29.625" style="272" customWidth="1"/>
    <col min="15876" max="15876" width="12.75" style="272"/>
    <col min="15877" max="15877" width="29.75" style="272" customWidth="1"/>
    <col min="15878" max="15878" width="17" style="272" customWidth="1"/>
    <col min="15879" max="15879" width="37" style="272" customWidth="1"/>
    <col min="15880" max="15880" width="17.375" style="272" customWidth="1"/>
    <col min="15881" max="16130" width="9" style="272" customWidth="1"/>
    <col min="16131" max="16131" width="29.625" style="272" customWidth="1"/>
    <col min="16132" max="16132" width="12.75" style="272"/>
    <col min="16133" max="16133" width="29.75" style="272" customWidth="1"/>
    <col min="16134" max="16134" width="17" style="272" customWidth="1"/>
    <col min="16135" max="16135" width="37" style="272" customWidth="1"/>
    <col min="16136" max="16136" width="17.375" style="272" customWidth="1"/>
    <col min="16137" max="16382" width="9" style="272" customWidth="1"/>
    <col min="16383" max="16383" width="9" style="272"/>
    <col min="16384" max="16384" width="12.75" style="272"/>
  </cols>
  <sheetData>
    <row r="1" ht="18.75" customHeight="1" spans="1:11">
      <c r="A1" s="46" t="s">
        <v>1323</v>
      </c>
      <c r="B1" s="46"/>
      <c r="C1" s="46"/>
      <c r="D1" s="46"/>
      <c r="E1" s="46"/>
      <c r="F1" s="46"/>
      <c r="G1" s="46"/>
      <c r="H1" s="46"/>
      <c r="I1" s="46"/>
      <c r="J1" s="46"/>
      <c r="K1" s="46"/>
    </row>
    <row r="2" ht="27.6" customHeight="1" spans="1:12">
      <c r="A2" s="67" t="s">
        <v>1324</v>
      </c>
      <c r="B2" s="67"/>
      <c r="C2" s="67"/>
      <c r="D2" s="67"/>
      <c r="E2" s="67"/>
      <c r="F2" s="67"/>
      <c r="G2" s="67"/>
      <c r="H2" s="67"/>
      <c r="I2" s="67"/>
      <c r="J2" s="67"/>
      <c r="K2" s="67"/>
      <c r="L2" s="67"/>
    </row>
    <row r="3" ht="23.25" customHeight="1" spans="1:12">
      <c r="A3" s="274"/>
      <c r="B3" s="274"/>
      <c r="C3" s="274"/>
      <c r="D3" s="274"/>
      <c r="E3" s="274"/>
      <c r="F3" s="274"/>
      <c r="G3" s="274"/>
      <c r="H3" s="99" t="s">
        <v>41</v>
      </c>
      <c r="I3" s="99"/>
      <c r="J3" s="99"/>
      <c r="K3" s="99"/>
      <c r="L3" s="99"/>
    </row>
    <row r="4" s="271" customFormat="1" ht="42.75" spans="1:12">
      <c r="A4" s="72" t="s">
        <v>42</v>
      </c>
      <c r="B4" s="73" t="s">
        <v>43</v>
      </c>
      <c r="C4" s="73" t="s">
        <v>44</v>
      </c>
      <c r="D4" s="73" t="s">
        <v>45</v>
      </c>
      <c r="E4" s="73" t="s">
        <v>46</v>
      </c>
      <c r="F4" s="266" t="s">
        <v>47</v>
      </c>
      <c r="G4" s="102" t="s">
        <v>1325</v>
      </c>
      <c r="H4" s="73" t="s">
        <v>43</v>
      </c>
      <c r="I4" s="73" t="s">
        <v>44</v>
      </c>
      <c r="J4" s="73" t="s">
        <v>45</v>
      </c>
      <c r="K4" s="73" t="s">
        <v>46</v>
      </c>
      <c r="L4" s="266" t="s">
        <v>47</v>
      </c>
    </row>
    <row r="5" s="271" customFormat="1" ht="24" customHeight="1" spans="1:12">
      <c r="A5" s="72" t="s">
        <v>49</v>
      </c>
      <c r="B5" s="103"/>
      <c r="C5" s="103"/>
      <c r="D5" s="103"/>
      <c r="E5" s="275"/>
      <c r="F5" s="275"/>
      <c r="G5" s="102" t="s">
        <v>49</v>
      </c>
      <c r="H5" s="103"/>
      <c r="I5" s="103"/>
      <c r="J5" s="103"/>
      <c r="K5" s="275"/>
      <c r="L5" s="275"/>
    </row>
    <row r="6" s="271" customFormat="1" ht="24" customHeight="1" spans="1:12">
      <c r="A6" s="104" t="s">
        <v>50</v>
      </c>
      <c r="B6" s="103"/>
      <c r="C6" s="103"/>
      <c r="D6" s="103"/>
      <c r="E6" s="276"/>
      <c r="F6" s="276"/>
      <c r="G6" s="105" t="s">
        <v>51</v>
      </c>
      <c r="H6" s="103"/>
      <c r="I6" s="103"/>
      <c r="J6" s="108"/>
      <c r="K6" s="287"/>
      <c r="L6" s="288"/>
    </row>
    <row r="7" s="271" customFormat="1" ht="22.5" customHeight="1" spans="1:15">
      <c r="A7" s="113" t="s">
        <v>1326</v>
      </c>
      <c r="B7" s="108"/>
      <c r="C7" s="108"/>
      <c r="D7" s="108"/>
      <c r="E7" s="269"/>
      <c r="F7" s="277"/>
      <c r="G7" s="113" t="s">
        <v>1327</v>
      </c>
      <c r="H7" s="108"/>
      <c r="I7" s="108"/>
      <c r="J7" s="108"/>
      <c r="K7" s="269"/>
      <c r="L7" s="113"/>
      <c r="O7" s="289"/>
    </row>
    <row r="8" s="271" customFormat="1" ht="22.5" customHeight="1" spans="1:15">
      <c r="A8" s="113" t="s">
        <v>1328</v>
      </c>
      <c r="B8" s="108"/>
      <c r="C8" s="108"/>
      <c r="D8" s="108"/>
      <c r="E8" s="278"/>
      <c r="F8" s="278"/>
      <c r="G8" s="113" t="s">
        <v>1329</v>
      </c>
      <c r="H8" s="108"/>
      <c r="I8" s="108"/>
      <c r="J8" s="108"/>
      <c r="K8" s="269"/>
      <c r="L8" s="113"/>
      <c r="O8" s="289"/>
    </row>
    <row r="9" s="271" customFormat="1" ht="22.5" customHeight="1" spans="1:15">
      <c r="A9" s="113" t="s">
        <v>1330</v>
      </c>
      <c r="B9" s="269"/>
      <c r="C9" s="269"/>
      <c r="D9" s="269"/>
      <c r="E9" s="269"/>
      <c r="F9" s="279"/>
      <c r="G9" s="113" t="s">
        <v>1331</v>
      </c>
      <c r="H9" s="108"/>
      <c r="I9" s="108"/>
      <c r="J9" s="108"/>
      <c r="K9" s="269"/>
      <c r="L9" s="113"/>
      <c r="O9" s="289"/>
    </row>
    <row r="10" s="271" customFormat="1" ht="22.5" customHeight="1" spans="1:15">
      <c r="A10" s="113" t="s">
        <v>1332</v>
      </c>
      <c r="B10" s="280"/>
      <c r="C10" s="280"/>
      <c r="D10" s="280"/>
      <c r="E10" s="280"/>
      <c r="F10" s="280"/>
      <c r="G10" s="113" t="s">
        <v>1333</v>
      </c>
      <c r="H10" s="108"/>
      <c r="I10" s="108"/>
      <c r="J10" s="108"/>
      <c r="K10" s="269"/>
      <c r="L10" s="113"/>
      <c r="O10" s="289"/>
    </row>
    <row r="11" s="271" customFormat="1" ht="22.5" customHeight="1" spans="1:15">
      <c r="A11" s="113"/>
      <c r="B11" s="281"/>
      <c r="C11" s="281"/>
      <c r="D11" s="281"/>
      <c r="E11" s="281"/>
      <c r="F11" s="281"/>
      <c r="G11" s="113" t="s">
        <v>1334</v>
      </c>
      <c r="H11" s="108"/>
      <c r="I11" s="108"/>
      <c r="J11" s="108"/>
      <c r="K11" s="269"/>
      <c r="L11" s="113"/>
      <c r="O11" s="289"/>
    </row>
    <row r="12" s="271" customFormat="1" ht="22.5" customHeight="1" spans="1:15">
      <c r="A12" s="282"/>
      <c r="B12" s="281"/>
      <c r="C12" s="281"/>
      <c r="D12" s="281"/>
      <c r="E12" s="281"/>
      <c r="F12" s="281"/>
      <c r="G12" s="113" t="s">
        <v>1335</v>
      </c>
      <c r="H12" s="269"/>
      <c r="I12" s="269"/>
      <c r="J12" s="269"/>
      <c r="K12" s="269"/>
      <c r="L12" s="113"/>
      <c r="O12" s="289"/>
    </row>
    <row r="13" s="271" customFormat="1" ht="22.5" customHeight="1" spans="1:15">
      <c r="A13" s="282"/>
      <c r="B13" s="281"/>
      <c r="C13" s="281"/>
      <c r="D13" s="281"/>
      <c r="E13" s="281"/>
      <c r="F13" s="281"/>
      <c r="G13" s="283" t="s">
        <v>1336</v>
      </c>
      <c r="H13" s="78"/>
      <c r="I13" s="78"/>
      <c r="J13" s="269"/>
      <c r="K13" s="269"/>
      <c r="L13" s="113"/>
      <c r="O13" s="289"/>
    </row>
    <row r="14" s="271" customFormat="1" ht="22.5" customHeight="1" spans="1:15">
      <c r="A14" s="282"/>
      <c r="B14" s="281"/>
      <c r="C14" s="281"/>
      <c r="D14" s="281"/>
      <c r="E14" s="281"/>
      <c r="F14" s="281"/>
      <c r="G14" s="113" t="s">
        <v>1337</v>
      </c>
      <c r="H14" s="78"/>
      <c r="I14" s="78"/>
      <c r="J14" s="269"/>
      <c r="K14" s="269"/>
      <c r="L14" s="113"/>
      <c r="O14" s="289"/>
    </row>
    <row r="15" s="271" customFormat="1" ht="22.5" customHeight="1" spans="1:15">
      <c r="A15" s="282"/>
      <c r="B15" s="281"/>
      <c r="C15" s="281"/>
      <c r="D15" s="281"/>
      <c r="E15" s="281"/>
      <c r="F15" s="281"/>
      <c r="G15" s="113" t="s">
        <v>1338</v>
      </c>
      <c r="H15" s="269"/>
      <c r="I15" s="269"/>
      <c r="J15" s="269"/>
      <c r="K15" s="269"/>
      <c r="L15" s="290"/>
      <c r="O15" s="289"/>
    </row>
    <row r="16" s="271" customFormat="1" ht="22.5" customHeight="1" spans="1:15">
      <c r="A16" s="282"/>
      <c r="B16" s="281"/>
      <c r="C16" s="281"/>
      <c r="D16" s="281"/>
      <c r="E16" s="281"/>
      <c r="F16" s="281"/>
      <c r="G16" s="113" t="s">
        <v>1339</v>
      </c>
      <c r="H16" s="269"/>
      <c r="I16" s="269"/>
      <c r="J16" s="269"/>
      <c r="K16" s="269"/>
      <c r="L16" s="290"/>
      <c r="O16" s="289"/>
    </row>
    <row r="17" s="271" customFormat="1" ht="22.5" customHeight="1" spans="1:15">
      <c r="A17" s="282"/>
      <c r="B17" s="281"/>
      <c r="C17" s="281"/>
      <c r="D17" s="281"/>
      <c r="E17" s="281"/>
      <c r="F17" s="281"/>
      <c r="G17" s="113" t="s">
        <v>1340</v>
      </c>
      <c r="H17" s="269"/>
      <c r="I17" s="269"/>
      <c r="J17" s="269"/>
      <c r="K17" s="269"/>
      <c r="L17" s="290"/>
      <c r="O17" s="289"/>
    </row>
    <row r="18" s="271" customFormat="1" ht="22.5" customHeight="1" spans="1:15">
      <c r="A18" s="284"/>
      <c r="B18" s="285"/>
      <c r="C18" s="285"/>
      <c r="D18" s="285"/>
      <c r="E18" s="285"/>
      <c r="F18" s="285"/>
      <c r="G18" s="113" t="s">
        <v>1341</v>
      </c>
      <c r="H18" s="78"/>
      <c r="I18" s="78"/>
      <c r="J18" s="269"/>
      <c r="K18" s="269"/>
      <c r="L18" s="291"/>
      <c r="O18" s="289"/>
    </row>
    <row r="19" s="271" customFormat="1" ht="22.5" customHeight="1" spans="1:12">
      <c r="A19" s="104" t="s">
        <v>101</v>
      </c>
      <c r="B19" s="103"/>
      <c r="C19" s="103"/>
      <c r="D19" s="103"/>
      <c r="E19" s="275"/>
      <c r="F19" s="275"/>
      <c r="G19" s="104" t="s">
        <v>102</v>
      </c>
      <c r="H19" s="103"/>
      <c r="I19" s="103"/>
      <c r="J19" s="103"/>
      <c r="K19" s="275"/>
      <c r="L19" s="275"/>
    </row>
    <row r="20" s="271" customFormat="1" ht="22.5" customHeight="1" spans="1:12">
      <c r="A20" s="286" t="s">
        <v>104</v>
      </c>
      <c r="B20" s="269"/>
      <c r="C20" s="269"/>
      <c r="D20" s="269"/>
      <c r="E20" s="269"/>
      <c r="F20" s="275"/>
      <c r="G20" s="286" t="s">
        <v>1342</v>
      </c>
      <c r="H20" s="108"/>
      <c r="I20" s="108"/>
      <c r="J20" s="108"/>
      <c r="K20" s="269"/>
      <c r="L20" s="290"/>
    </row>
    <row r="21" s="271" customFormat="1" ht="22.5" customHeight="1" spans="1:12">
      <c r="A21" s="286" t="s">
        <v>1343</v>
      </c>
      <c r="B21" s="108"/>
      <c r="C21" s="108"/>
      <c r="D21" s="108"/>
      <c r="E21" s="269"/>
      <c r="F21" s="285"/>
      <c r="G21" s="286" t="s">
        <v>1243</v>
      </c>
      <c r="H21" s="269"/>
      <c r="I21" s="269"/>
      <c r="J21" s="269"/>
      <c r="K21" s="269"/>
      <c r="L21" s="290"/>
    </row>
    <row r="22" s="271" customFormat="1" ht="20.1" customHeight="1" spans="1:12">
      <c r="A22" s="284"/>
      <c r="B22" s="285"/>
      <c r="C22" s="285"/>
      <c r="D22" s="285"/>
      <c r="E22" s="285"/>
      <c r="F22" s="285"/>
      <c r="G22" s="286" t="s">
        <v>1344</v>
      </c>
      <c r="H22" s="269"/>
      <c r="I22" s="269"/>
      <c r="J22" s="269"/>
      <c r="K22" s="269"/>
      <c r="L22" s="290"/>
    </row>
    <row r="23" ht="42.95" customHeight="1" spans="1:12">
      <c r="A23" s="86" t="s">
        <v>1345</v>
      </c>
      <c r="B23" s="86"/>
      <c r="C23" s="86"/>
      <c r="D23" s="86"/>
      <c r="E23" s="86"/>
      <c r="F23" s="86"/>
      <c r="G23" s="86"/>
      <c r="H23" s="86"/>
      <c r="I23" s="86"/>
      <c r="J23" s="86"/>
      <c r="K23" s="86"/>
      <c r="L23" s="86"/>
    </row>
    <row r="24" ht="20.1" customHeight="1"/>
    <row r="25" ht="20.1" customHeight="1"/>
    <row r="26" ht="20.1" customHeight="1"/>
    <row r="27" ht="20.1" customHeight="1"/>
  </sheetData>
  <mergeCells count="4">
    <mergeCell ref="A1:G1"/>
    <mergeCell ref="A2:L2"/>
    <mergeCell ref="H3:L3"/>
    <mergeCell ref="A23:L23"/>
  </mergeCells>
  <printOptions horizontalCentered="1"/>
  <pageMargins left="0.15748031496063" right="0.15748031496063" top="0.511811023622047" bottom="0.31496062992126" header="0.31496062992126" footer="0.31496062992126"/>
  <pageSetup paperSize="9" scale="66" fitToHeight="0" orientation="landscape" blackAndWhite="1" errors="blank"/>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selection activeCell="Q12" sqref="Q12"/>
    </sheetView>
  </sheetViews>
  <sheetFormatPr defaultColWidth="9" defaultRowHeight="14.25"/>
  <cols>
    <col min="1" max="1" width="25.625" style="65" customWidth="1"/>
    <col min="2" max="2" width="6.875" style="66" customWidth="1"/>
    <col min="3" max="3" width="8.125" style="66" customWidth="1"/>
    <col min="4" max="4" width="6.75" style="66" customWidth="1"/>
    <col min="5" max="5" width="10.75" style="66" customWidth="1"/>
    <col min="6" max="6" width="9.75" style="66" customWidth="1"/>
    <col min="7" max="7" width="33.875" style="66" customWidth="1"/>
    <col min="8" max="8" width="6.75" style="66" customWidth="1"/>
    <col min="9" max="9" width="8.25" style="66" customWidth="1"/>
    <col min="10" max="10" width="7.25" style="66" customWidth="1"/>
    <col min="11" max="11" width="11.875" style="66" customWidth="1"/>
    <col min="12" max="12" width="10.125" style="66" customWidth="1"/>
    <col min="13" max="255" width="9" style="66"/>
    <col min="256" max="256" width="36.75" style="66" customWidth="1"/>
    <col min="257" max="257" width="11.625" style="66" customWidth="1"/>
    <col min="258" max="258" width="8.125" style="66" customWidth="1"/>
    <col min="259" max="259" width="36.5" style="66" customWidth="1"/>
    <col min="260" max="260" width="10.75" style="66" customWidth="1"/>
    <col min="261" max="261" width="8.125" style="66" customWidth="1"/>
    <col min="262" max="262" width="9.125" style="66" customWidth="1"/>
    <col min="263" max="266" width="9" style="66" hidden="1" customWidth="1"/>
    <col min="267" max="511" width="9" style="66"/>
    <col min="512" max="512" width="36.75" style="66" customWidth="1"/>
    <col min="513" max="513" width="11.625" style="66" customWidth="1"/>
    <col min="514" max="514" width="8.125" style="66" customWidth="1"/>
    <col min="515" max="515" width="36.5" style="66" customWidth="1"/>
    <col min="516" max="516" width="10.75" style="66" customWidth="1"/>
    <col min="517" max="517" width="8.125" style="66" customWidth="1"/>
    <col min="518" max="518" width="9.125" style="66" customWidth="1"/>
    <col min="519" max="522" width="9" style="66" hidden="1" customWidth="1"/>
    <col min="523" max="767" width="9" style="66"/>
    <col min="768" max="768" width="36.75" style="66" customWidth="1"/>
    <col min="769" max="769" width="11.625" style="66" customWidth="1"/>
    <col min="770" max="770" width="8.125" style="66" customWidth="1"/>
    <col min="771" max="771" width="36.5" style="66" customWidth="1"/>
    <col min="772" max="772" width="10.75" style="66" customWidth="1"/>
    <col min="773" max="773" width="8.125" style="66" customWidth="1"/>
    <col min="774" max="774" width="9.125" style="66" customWidth="1"/>
    <col min="775" max="778" width="9" style="66" hidden="1" customWidth="1"/>
    <col min="779" max="1023" width="9" style="66"/>
    <col min="1024" max="1024" width="36.75" style="66" customWidth="1"/>
    <col min="1025" max="1025" width="11.625" style="66" customWidth="1"/>
    <col min="1026" max="1026" width="8.125" style="66" customWidth="1"/>
    <col min="1027" max="1027" width="36.5" style="66" customWidth="1"/>
    <col min="1028" max="1028" width="10.75" style="66" customWidth="1"/>
    <col min="1029" max="1029" width="8.125" style="66" customWidth="1"/>
    <col min="1030" max="1030" width="9.125" style="66" customWidth="1"/>
    <col min="1031" max="1034" width="9" style="66" hidden="1" customWidth="1"/>
    <col min="1035" max="1279" width="9" style="66"/>
    <col min="1280" max="1280" width="36.75" style="66" customWidth="1"/>
    <col min="1281" max="1281" width="11.625" style="66" customWidth="1"/>
    <col min="1282" max="1282" width="8.125" style="66" customWidth="1"/>
    <col min="1283" max="1283" width="36.5" style="66" customWidth="1"/>
    <col min="1284" max="1284" width="10.75" style="66" customWidth="1"/>
    <col min="1285" max="1285" width="8.125" style="66" customWidth="1"/>
    <col min="1286" max="1286" width="9.125" style="66" customWidth="1"/>
    <col min="1287" max="1290" width="9" style="66" hidden="1" customWidth="1"/>
    <col min="1291" max="1535" width="9" style="66"/>
    <col min="1536" max="1536" width="36.75" style="66" customWidth="1"/>
    <col min="1537" max="1537" width="11.625" style="66" customWidth="1"/>
    <col min="1538" max="1538" width="8.125" style="66" customWidth="1"/>
    <col min="1539" max="1539" width="36.5" style="66" customWidth="1"/>
    <col min="1540" max="1540" width="10.75" style="66" customWidth="1"/>
    <col min="1541" max="1541" width="8.125" style="66" customWidth="1"/>
    <col min="1542" max="1542" width="9.125" style="66" customWidth="1"/>
    <col min="1543" max="1546" width="9" style="66" hidden="1" customWidth="1"/>
    <col min="1547" max="1791" width="9" style="66"/>
    <col min="1792" max="1792" width="36.75" style="66" customWidth="1"/>
    <col min="1793" max="1793" width="11.625" style="66" customWidth="1"/>
    <col min="1794" max="1794" width="8.125" style="66" customWidth="1"/>
    <col min="1795" max="1795" width="36.5" style="66" customWidth="1"/>
    <col min="1796" max="1796" width="10.75" style="66" customWidth="1"/>
    <col min="1797" max="1797" width="8.125" style="66" customWidth="1"/>
    <col min="1798" max="1798" width="9.125" style="66" customWidth="1"/>
    <col min="1799" max="1802" width="9" style="66" hidden="1" customWidth="1"/>
    <col min="1803" max="2047" width="9" style="66"/>
    <col min="2048" max="2048" width="36.75" style="66" customWidth="1"/>
    <col min="2049" max="2049" width="11.625" style="66" customWidth="1"/>
    <col min="2050" max="2050" width="8.125" style="66" customWidth="1"/>
    <col min="2051" max="2051" width="36.5" style="66" customWidth="1"/>
    <col min="2052" max="2052" width="10.75" style="66" customWidth="1"/>
    <col min="2053" max="2053" width="8.125" style="66" customWidth="1"/>
    <col min="2054" max="2054" width="9.125" style="66" customWidth="1"/>
    <col min="2055" max="2058" width="9" style="66" hidden="1" customWidth="1"/>
    <col min="2059" max="2303" width="9" style="66"/>
    <col min="2304" max="2304" width="36.75" style="66" customWidth="1"/>
    <col min="2305" max="2305" width="11.625" style="66" customWidth="1"/>
    <col min="2306" max="2306" width="8.125" style="66" customWidth="1"/>
    <col min="2307" max="2307" width="36.5" style="66" customWidth="1"/>
    <col min="2308" max="2308" width="10.75" style="66" customWidth="1"/>
    <col min="2309" max="2309" width="8.125" style="66" customWidth="1"/>
    <col min="2310" max="2310" width="9.125" style="66" customWidth="1"/>
    <col min="2311" max="2314" width="9" style="66" hidden="1" customWidth="1"/>
    <col min="2315" max="2559" width="9" style="66"/>
    <col min="2560" max="2560" width="36.75" style="66" customWidth="1"/>
    <col min="2561" max="2561" width="11.625" style="66" customWidth="1"/>
    <col min="2562" max="2562" width="8.125" style="66" customWidth="1"/>
    <col min="2563" max="2563" width="36.5" style="66" customWidth="1"/>
    <col min="2564" max="2564" width="10.75" style="66" customWidth="1"/>
    <col min="2565" max="2565" width="8.125" style="66" customWidth="1"/>
    <col min="2566" max="2566" width="9.125" style="66" customWidth="1"/>
    <col min="2567" max="2570" width="9" style="66" hidden="1" customWidth="1"/>
    <col min="2571" max="2815" width="9" style="66"/>
    <col min="2816" max="2816" width="36.75" style="66" customWidth="1"/>
    <col min="2817" max="2817" width="11.625" style="66" customWidth="1"/>
    <col min="2818" max="2818" width="8.125" style="66" customWidth="1"/>
    <col min="2819" max="2819" width="36.5" style="66" customWidth="1"/>
    <col min="2820" max="2820" width="10.75" style="66" customWidth="1"/>
    <col min="2821" max="2821" width="8.125" style="66" customWidth="1"/>
    <col min="2822" max="2822" width="9.125" style="66" customWidth="1"/>
    <col min="2823" max="2826" width="9" style="66" hidden="1" customWidth="1"/>
    <col min="2827" max="3071" width="9" style="66"/>
    <col min="3072" max="3072" width="36.75" style="66" customWidth="1"/>
    <col min="3073" max="3073" width="11.625" style="66" customWidth="1"/>
    <col min="3074" max="3074" width="8.125" style="66" customWidth="1"/>
    <col min="3075" max="3075" width="36.5" style="66" customWidth="1"/>
    <col min="3076" max="3076" width="10.75" style="66" customWidth="1"/>
    <col min="3077" max="3077" width="8.125" style="66" customWidth="1"/>
    <col min="3078" max="3078" width="9.125" style="66" customWidth="1"/>
    <col min="3079" max="3082" width="9" style="66" hidden="1" customWidth="1"/>
    <col min="3083" max="3327" width="9" style="66"/>
    <col min="3328" max="3328" width="36.75" style="66" customWidth="1"/>
    <col min="3329" max="3329" width="11.625" style="66" customWidth="1"/>
    <col min="3330" max="3330" width="8.125" style="66" customWidth="1"/>
    <col min="3331" max="3331" width="36.5" style="66" customWidth="1"/>
    <col min="3332" max="3332" width="10.75" style="66" customWidth="1"/>
    <col min="3333" max="3333" width="8.125" style="66" customWidth="1"/>
    <col min="3334" max="3334" width="9.125" style="66" customWidth="1"/>
    <col min="3335" max="3338" width="9" style="66" hidden="1" customWidth="1"/>
    <col min="3339" max="3583" width="9" style="66"/>
    <col min="3584" max="3584" width="36.75" style="66" customWidth="1"/>
    <col min="3585" max="3585" width="11.625" style="66" customWidth="1"/>
    <col min="3586" max="3586" width="8.125" style="66" customWidth="1"/>
    <col min="3587" max="3587" width="36.5" style="66" customWidth="1"/>
    <col min="3588" max="3588" width="10.75" style="66" customWidth="1"/>
    <col min="3589" max="3589" width="8.125" style="66" customWidth="1"/>
    <col min="3590" max="3590" width="9.125" style="66" customWidth="1"/>
    <col min="3591" max="3594" width="9" style="66" hidden="1" customWidth="1"/>
    <col min="3595" max="3839" width="9" style="66"/>
    <col min="3840" max="3840" width="36.75" style="66" customWidth="1"/>
    <col min="3841" max="3841" width="11.625" style="66" customWidth="1"/>
    <col min="3842" max="3842" width="8.125" style="66" customWidth="1"/>
    <col min="3843" max="3843" width="36.5" style="66" customWidth="1"/>
    <col min="3844" max="3844" width="10.75" style="66" customWidth="1"/>
    <col min="3845" max="3845" width="8.125" style="66" customWidth="1"/>
    <col min="3846" max="3846" width="9.125" style="66" customWidth="1"/>
    <col min="3847" max="3850" width="9" style="66" hidden="1" customWidth="1"/>
    <col min="3851" max="4095" width="9" style="66"/>
    <col min="4096" max="4096" width="36.75" style="66" customWidth="1"/>
    <col min="4097" max="4097" width="11.625" style="66" customWidth="1"/>
    <col min="4098" max="4098" width="8.125" style="66" customWidth="1"/>
    <col min="4099" max="4099" width="36.5" style="66" customWidth="1"/>
    <col min="4100" max="4100" width="10.75" style="66" customWidth="1"/>
    <col min="4101" max="4101" width="8.125" style="66" customWidth="1"/>
    <col min="4102" max="4102" width="9.125" style="66" customWidth="1"/>
    <col min="4103" max="4106" width="9" style="66" hidden="1" customWidth="1"/>
    <col min="4107" max="4351" width="9" style="66"/>
    <col min="4352" max="4352" width="36.75" style="66" customWidth="1"/>
    <col min="4353" max="4353" width="11.625" style="66" customWidth="1"/>
    <col min="4354" max="4354" width="8.125" style="66" customWidth="1"/>
    <col min="4355" max="4355" width="36.5" style="66" customWidth="1"/>
    <col min="4356" max="4356" width="10.75" style="66" customWidth="1"/>
    <col min="4357" max="4357" width="8.125" style="66" customWidth="1"/>
    <col min="4358" max="4358" width="9.125" style="66" customWidth="1"/>
    <col min="4359" max="4362" width="9" style="66" hidden="1" customWidth="1"/>
    <col min="4363" max="4607" width="9" style="66"/>
    <col min="4608" max="4608" width="36.75" style="66" customWidth="1"/>
    <col min="4609" max="4609" width="11.625" style="66" customWidth="1"/>
    <col min="4610" max="4610" width="8.125" style="66" customWidth="1"/>
    <col min="4611" max="4611" width="36.5" style="66" customWidth="1"/>
    <col min="4612" max="4612" width="10.75" style="66" customWidth="1"/>
    <col min="4613" max="4613" width="8.125" style="66" customWidth="1"/>
    <col min="4614" max="4614" width="9.125" style="66" customWidth="1"/>
    <col min="4615" max="4618" width="9" style="66" hidden="1" customWidth="1"/>
    <col min="4619" max="4863" width="9" style="66"/>
    <col min="4864" max="4864" width="36.75" style="66" customWidth="1"/>
    <col min="4865" max="4865" width="11.625" style="66" customWidth="1"/>
    <col min="4866" max="4866" width="8.125" style="66" customWidth="1"/>
    <col min="4867" max="4867" width="36.5" style="66" customWidth="1"/>
    <col min="4868" max="4868" width="10.75" style="66" customWidth="1"/>
    <col min="4869" max="4869" width="8.125" style="66" customWidth="1"/>
    <col min="4870" max="4870" width="9.125" style="66" customWidth="1"/>
    <col min="4871" max="4874" width="9" style="66" hidden="1" customWidth="1"/>
    <col min="4875" max="5119" width="9" style="66"/>
    <col min="5120" max="5120" width="36.75" style="66" customWidth="1"/>
    <col min="5121" max="5121" width="11.625" style="66" customWidth="1"/>
    <col min="5122" max="5122" width="8.125" style="66" customWidth="1"/>
    <col min="5123" max="5123" width="36.5" style="66" customWidth="1"/>
    <col min="5124" max="5124" width="10.75" style="66" customWidth="1"/>
    <col min="5125" max="5125" width="8.125" style="66" customWidth="1"/>
    <col min="5126" max="5126" width="9.125" style="66" customWidth="1"/>
    <col min="5127" max="5130" width="9" style="66" hidden="1" customWidth="1"/>
    <col min="5131" max="5375" width="9" style="66"/>
    <col min="5376" max="5376" width="36.75" style="66" customWidth="1"/>
    <col min="5377" max="5377" width="11.625" style="66" customWidth="1"/>
    <col min="5378" max="5378" width="8.125" style="66" customWidth="1"/>
    <col min="5379" max="5379" width="36.5" style="66" customWidth="1"/>
    <col min="5380" max="5380" width="10.75" style="66" customWidth="1"/>
    <col min="5381" max="5381" width="8.125" style="66" customWidth="1"/>
    <col min="5382" max="5382" width="9.125" style="66" customWidth="1"/>
    <col min="5383" max="5386" width="9" style="66" hidden="1" customWidth="1"/>
    <col min="5387" max="5631" width="9" style="66"/>
    <col min="5632" max="5632" width="36.75" style="66" customWidth="1"/>
    <col min="5633" max="5633" width="11.625" style="66" customWidth="1"/>
    <col min="5634" max="5634" width="8.125" style="66" customWidth="1"/>
    <col min="5635" max="5635" width="36.5" style="66" customWidth="1"/>
    <col min="5636" max="5636" width="10.75" style="66" customWidth="1"/>
    <col min="5637" max="5637" width="8.125" style="66" customWidth="1"/>
    <col min="5638" max="5638" width="9.125" style="66" customWidth="1"/>
    <col min="5639" max="5642" width="9" style="66" hidden="1" customWidth="1"/>
    <col min="5643" max="5887" width="9" style="66"/>
    <col min="5888" max="5888" width="36.75" style="66" customWidth="1"/>
    <col min="5889" max="5889" width="11.625" style="66" customWidth="1"/>
    <col min="5890" max="5890" width="8.125" style="66" customWidth="1"/>
    <col min="5891" max="5891" width="36.5" style="66" customWidth="1"/>
    <col min="5892" max="5892" width="10.75" style="66" customWidth="1"/>
    <col min="5893" max="5893" width="8.125" style="66" customWidth="1"/>
    <col min="5894" max="5894" width="9.125" style="66" customWidth="1"/>
    <col min="5895" max="5898" width="9" style="66" hidden="1" customWidth="1"/>
    <col min="5899" max="6143" width="9" style="66"/>
    <col min="6144" max="6144" width="36.75" style="66" customWidth="1"/>
    <col min="6145" max="6145" width="11.625" style="66" customWidth="1"/>
    <col min="6146" max="6146" width="8.125" style="66" customWidth="1"/>
    <col min="6147" max="6147" width="36.5" style="66" customWidth="1"/>
    <col min="6148" max="6148" width="10.75" style="66" customWidth="1"/>
    <col min="6149" max="6149" width="8.125" style="66" customWidth="1"/>
    <col min="6150" max="6150" width="9.125" style="66" customWidth="1"/>
    <col min="6151" max="6154" width="9" style="66" hidden="1" customWidth="1"/>
    <col min="6155" max="6399" width="9" style="66"/>
    <col min="6400" max="6400" width="36.75" style="66" customWidth="1"/>
    <col min="6401" max="6401" width="11.625" style="66" customWidth="1"/>
    <col min="6402" max="6402" width="8.125" style="66" customWidth="1"/>
    <col min="6403" max="6403" width="36.5" style="66" customWidth="1"/>
    <col min="6404" max="6404" width="10.75" style="66" customWidth="1"/>
    <col min="6405" max="6405" width="8.125" style="66" customWidth="1"/>
    <col min="6406" max="6406" width="9.125" style="66" customWidth="1"/>
    <col min="6407" max="6410" width="9" style="66" hidden="1" customWidth="1"/>
    <col min="6411" max="6655" width="9" style="66"/>
    <col min="6656" max="6656" width="36.75" style="66" customWidth="1"/>
    <col min="6657" max="6657" width="11.625" style="66" customWidth="1"/>
    <col min="6658" max="6658" width="8.125" style="66" customWidth="1"/>
    <col min="6659" max="6659" width="36.5" style="66" customWidth="1"/>
    <col min="6660" max="6660" width="10.75" style="66" customWidth="1"/>
    <col min="6661" max="6661" width="8.125" style="66" customWidth="1"/>
    <col min="6662" max="6662" width="9.125" style="66" customWidth="1"/>
    <col min="6663" max="6666" width="9" style="66" hidden="1" customWidth="1"/>
    <col min="6667" max="6911" width="9" style="66"/>
    <col min="6912" max="6912" width="36.75" style="66" customWidth="1"/>
    <col min="6913" max="6913" width="11.625" style="66" customWidth="1"/>
    <col min="6914" max="6914" width="8.125" style="66" customWidth="1"/>
    <col min="6915" max="6915" width="36.5" style="66" customWidth="1"/>
    <col min="6916" max="6916" width="10.75" style="66" customWidth="1"/>
    <col min="6917" max="6917" width="8.125" style="66" customWidth="1"/>
    <col min="6918" max="6918" width="9.125" style="66" customWidth="1"/>
    <col min="6919" max="6922" width="9" style="66" hidden="1" customWidth="1"/>
    <col min="6923" max="7167" width="9" style="66"/>
    <col min="7168" max="7168" width="36.75" style="66" customWidth="1"/>
    <col min="7169" max="7169" width="11.625" style="66" customWidth="1"/>
    <col min="7170" max="7170" width="8.125" style="66" customWidth="1"/>
    <col min="7171" max="7171" width="36.5" style="66" customWidth="1"/>
    <col min="7172" max="7172" width="10.75" style="66" customWidth="1"/>
    <col min="7173" max="7173" width="8.125" style="66" customWidth="1"/>
    <col min="7174" max="7174" width="9.125" style="66" customWidth="1"/>
    <col min="7175" max="7178" width="9" style="66" hidden="1" customWidth="1"/>
    <col min="7179" max="7423" width="9" style="66"/>
    <col min="7424" max="7424" width="36.75" style="66" customWidth="1"/>
    <col min="7425" max="7425" width="11.625" style="66" customWidth="1"/>
    <col min="7426" max="7426" width="8.125" style="66" customWidth="1"/>
    <col min="7427" max="7427" width="36.5" style="66" customWidth="1"/>
    <col min="7428" max="7428" width="10.75" style="66" customWidth="1"/>
    <col min="7429" max="7429" width="8.125" style="66" customWidth="1"/>
    <col min="7430" max="7430" width="9.125" style="66" customWidth="1"/>
    <col min="7431" max="7434" width="9" style="66" hidden="1" customWidth="1"/>
    <col min="7435" max="7679" width="9" style="66"/>
    <col min="7680" max="7680" width="36.75" style="66" customWidth="1"/>
    <col min="7681" max="7681" width="11.625" style="66" customWidth="1"/>
    <col min="7682" max="7682" width="8.125" style="66" customWidth="1"/>
    <col min="7683" max="7683" width="36.5" style="66" customWidth="1"/>
    <col min="7684" max="7684" width="10.75" style="66" customWidth="1"/>
    <col min="7685" max="7685" width="8.125" style="66" customWidth="1"/>
    <col min="7686" max="7686" width="9.125" style="66" customWidth="1"/>
    <col min="7687" max="7690" width="9" style="66" hidden="1" customWidth="1"/>
    <col min="7691" max="7935" width="9" style="66"/>
    <col min="7936" max="7936" width="36.75" style="66" customWidth="1"/>
    <col min="7937" max="7937" width="11.625" style="66" customWidth="1"/>
    <col min="7938" max="7938" width="8.125" style="66" customWidth="1"/>
    <col min="7939" max="7939" width="36.5" style="66" customWidth="1"/>
    <col min="7940" max="7940" width="10.75" style="66" customWidth="1"/>
    <col min="7941" max="7941" width="8.125" style="66" customWidth="1"/>
    <col min="7942" max="7942" width="9.125" style="66" customWidth="1"/>
    <col min="7943" max="7946" width="9" style="66" hidden="1" customWidth="1"/>
    <col min="7947" max="8191" width="9" style="66"/>
    <col min="8192" max="8192" width="36.75" style="66" customWidth="1"/>
    <col min="8193" max="8193" width="11.625" style="66" customWidth="1"/>
    <col min="8194" max="8194" width="8.125" style="66" customWidth="1"/>
    <col min="8195" max="8195" width="36.5" style="66" customWidth="1"/>
    <col min="8196" max="8196" width="10.75" style="66" customWidth="1"/>
    <col min="8197" max="8197" width="8.125" style="66" customWidth="1"/>
    <col min="8198" max="8198" width="9.125" style="66" customWidth="1"/>
    <col min="8199" max="8202" width="9" style="66" hidden="1" customWidth="1"/>
    <col min="8203" max="8447" width="9" style="66"/>
    <col min="8448" max="8448" width="36.75" style="66" customWidth="1"/>
    <col min="8449" max="8449" width="11.625" style="66" customWidth="1"/>
    <col min="8450" max="8450" width="8.125" style="66" customWidth="1"/>
    <col min="8451" max="8451" width="36.5" style="66" customWidth="1"/>
    <col min="8452" max="8452" width="10.75" style="66" customWidth="1"/>
    <col min="8453" max="8453" width="8.125" style="66" customWidth="1"/>
    <col min="8454" max="8454" width="9.125" style="66" customWidth="1"/>
    <col min="8455" max="8458" width="9" style="66" hidden="1" customWidth="1"/>
    <col min="8459" max="8703" width="9" style="66"/>
    <col min="8704" max="8704" width="36.75" style="66" customWidth="1"/>
    <col min="8705" max="8705" width="11.625" style="66" customWidth="1"/>
    <col min="8706" max="8706" width="8.125" style="66" customWidth="1"/>
    <col min="8707" max="8707" width="36.5" style="66" customWidth="1"/>
    <col min="8708" max="8708" width="10.75" style="66" customWidth="1"/>
    <col min="8709" max="8709" width="8.125" style="66" customWidth="1"/>
    <col min="8710" max="8710" width="9.125" style="66" customWidth="1"/>
    <col min="8711" max="8714" width="9" style="66" hidden="1" customWidth="1"/>
    <col min="8715" max="8959" width="9" style="66"/>
    <col min="8960" max="8960" width="36.75" style="66" customWidth="1"/>
    <col min="8961" max="8961" width="11.625" style="66" customWidth="1"/>
    <col min="8962" max="8962" width="8.125" style="66" customWidth="1"/>
    <col min="8963" max="8963" width="36.5" style="66" customWidth="1"/>
    <col min="8964" max="8964" width="10.75" style="66" customWidth="1"/>
    <col min="8965" max="8965" width="8.125" style="66" customWidth="1"/>
    <col min="8966" max="8966" width="9.125" style="66" customWidth="1"/>
    <col min="8967" max="8970" width="9" style="66" hidden="1" customWidth="1"/>
    <col min="8971" max="9215" width="9" style="66"/>
    <col min="9216" max="9216" width="36.75" style="66" customWidth="1"/>
    <col min="9217" max="9217" width="11.625" style="66" customWidth="1"/>
    <col min="9218" max="9218" width="8.125" style="66" customWidth="1"/>
    <col min="9219" max="9219" width="36.5" style="66" customWidth="1"/>
    <col min="9220" max="9220" width="10.75" style="66" customWidth="1"/>
    <col min="9221" max="9221" width="8.125" style="66" customWidth="1"/>
    <col min="9222" max="9222" width="9.125" style="66" customWidth="1"/>
    <col min="9223" max="9226" width="9" style="66" hidden="1" customWidth="1"/>
    <col min="9227" max="9471" width="9" style="66"/>
    <col min="9472" max="9472" width="36.75" style="66" customWidth="1"/>
    <col min="9473" max="9473" width="11.625" style="66" customWidth="1"/>
    <col min="9474" max="9474" width="8.125" style="66" customWidth="1"/>
    <col min="9475" max="9475" width="36.5" style="66" customWidth="1"/>
    <col min="9476" max="9476" width="10.75" style="66" customWidth="1"/>
    <col min="9477" max="9477" width="8.125" style="66" customWidth="1"/>
    <col min="9478" max="9478" width="9.125" style="66" customWidth="1"/>
    <col min="9479" max="9482" width="9" style="66" hidden="1" customWidth="1"/>
    <col min="9483" max="9727" width="9" style="66"/>
    <col min="9728" max="9728" width="36.75" style="66" customWidth="1"/>
    <col min="9729" max="9729" width="11.625" style="66" customWidth="1"/>
    <col min="9730" max="9730" width="8.125" style="66" customWidth="1"/>
    <col min="9731" max="9731" width="36.5" style="66" customWidth="1"/>
    <col min="9732" max="9732" width="10.75" style="66" customWidth="1"/>
    <col min="9733" max="9733" width="8.125" style="66" customWidth="1"/>
    <col min="9734" max="9734" width="9.125" style="66" customWidth="1"/>
    <col min="9735" max="9738" width="9" style="66" hidden="1" customWidth="1"/>
    <col min="9739" max="9983" width="9" style="66"/>
    <col min="9984" max="9984" width="36.75" style="66" customWidth="1"/>
    <col min="9985" max="9985" width="11.625" style="66" customWidth="1"/>
    <col min="9986" max="9986" width="8.125" style="66" customWidth="1"/>
    <col min="9987" max="9987" width="36.5" style="66" customWidth="1"/>
    <col min="9988" max="9988" width="10.75" style="66" customWidth="1"/>
    <col min="9989" max="9989" width="8.125" style="66" customWidth="1"/>
    <col min="9990" max="9990" width="9.125" style="66" customWidth="1"/>
    <col min="9991" max="9994" width="9" style="66" hidden="1" customWidth="1"/>
    <col min="9995" max="10239" width="9" style="66"/>
    <col min="10240" max="10240" width="36.75" style="66" customWidth="1"/>
    <col min="10241" max="10241" width="11.625" style="66" customWidth="1"/>
    <col min="10242" max="10242" width="8.125" style="66" customWidth="1"/>
    <col min="10243" max="10243" width="36.5" style="66" customWidth="1"/>
    <col min="10244" max="10244" width="10.75" style="66" customWidth="1"/>
    <col min="10245" max="10245" width="8.125" style="66" customWidth="1"/>
    <col min="10246" max="10246" width="9.125" style="66" customWidth="1"/>
    <col min="10247" max="10250" width="9" style="66" hidden="1" customWidth="1"/>
    <col min="10251" max="10495" width="9" style="66"/>
    <col min="10496" max="10496" width="36.75" style="66" customWidth="1"/>
    <col min="10497" max="10497" width="11.625" style="66" customWidth="1"/>
    <col min="10498" max="10498" width="8.125" style="66" customWidth="1"/>
    <col min="10499" max="10499" width="36.5" style="66" customWidth="1"/>
    <col min="10500" max="10500" width="10.75" style="66" customWidth="1"/>
    <col min="10501" max="10501" width="8.125" style="66" customWidth="1"/>
    <col min="10502" max="10502" width="9.125" style="66" customWidth="1"/>
    <col min="10503" max="10506" width="9" style="66" hidden="1" customWidth="1"/>
    <col min="10507" max="10751" width="9" style="66"/>
    <col min="10752" max="10752" width="36.75" style="66" customWidth="1"/>
    <col min="10753" max="10753" width="11.625" style="66" customWidth="1"/>
    <col min="10754" max="10754" width="8.125" style="66" customWidth="1"/>
    <col min="10755" max="10755" width="36.5" style="66" customWidth="1"/>
    <col min="10756" max="10756" width="10.75" style="66" customWidth="1"/>
    <col min="10757" max="10757" width="8.125" style="66" customWidth="1"/>
    <col min="10758" max="10758" width="9.125" style="66" customWidth="1"/>
    <col min="10759" max="10762" width="9" style="66" hidden="1" customWidth="1"/>
    <col min="10763" max="11007" width="9" style="66"/>
    <col min="11008" max="11008" width="36.75" style="66" customWidth="1"/>
    <col min="11009" max="11009" width="11.625" style="66" customWidth="1"/>
    <col min="11010" max="11010" width="8.125" style="66" customWidth="1"/>
    <col min="11011" max="11011" width="36.5" style="66" customWidth="1"/>
    <col min="11012" max="11012" width="10.75" style="66" customWidth="1"/>
    <col min="11013" max="11013" width="8.125" style="66" customWidth="1"/>
    <col min="11014" max="11014" width="9.125" style="66" customWidth="1"/>
    <col min="11015" max="11018" width="9" style="66" hidden="1" customWidth="1"/>
    <col min="11019" max="11263" width="9" style="66"/>
    <col min="11264" max="11264" width="36.75" style="66" customWidth="1"/>
    <col min="11265" max="11265" width="11.625" style="66" customWidth="1"/>
    <col min="11266" max="11266" width="8.125" style="66" customWidth="1"/>
    <col min="11267" max="11267" width="36.5" style="66" customWidth="1"/>
    <col min="11268" max="11268" width="10.75" style="66" customWidth="1"/>
    <col min="11269" max="11269" width="8.125" style="66" customWidth="1"/>
    <col min="11270" max="11270" width="9.125" style="66" customWidth="1"/>
    <col min="11271" max="11274" width="9" style="66" hidden="1" customWidth="1"/>
    <col min="11275" max="11519" width="9" style="66"/>
    <col min="11520" max="11520" width="36.75" style="66" customWidth="1"/>
    <col min="11521" max="11521" width="11.625" style="66" customWidth="1"/>
    <col min="11522" max="11522" width="8.125" style="66" customWidth="1"/>
    <col min="11523" max="11523" width="36.5" style="66" customWidth="1"/>
    <col min="11524" max="11524" width="10.75" style="66" customWidth="1"/>
    <col min="11525" max="11525" width="8.125" style="66" customWidth="1"/>
    <col min="11526" max="11526" width="9.125" style="66" customWidth="1"/>
    <col min="11527" max="11530" width="9" style="66" hidden="1" customWidth="1"/>
    <col min="11531" max="11775" width="9" style="66"/>
    <col min="11776" max="11776" width="36.75" style="66" customWidth="1"/>
    <col min="11777" max="11777" width="11.625" style="66" customWidth="1"/>
    <col min="11778" max="11778" width="8.125" style="66" customWidth="1"/>
    <col min="11779" max="11779" width="36.5" style="66" customWidth="1"/>
    <col min="11780" max="11780" width="10.75" style="66" customWidth="1"/>
    <col min="11781" max="11781" width="8.125" style="66" customWidth="1"/>
    <col min="11782" max="11782" width="9.125" style="66" customWidth="1"/>
    <col min="11783" max="11786" width="9" style="66" hidden="1" customWidth="1"/>
    <col min="11787" max="12031" width="9" style="66"/>
    <col min="12032" max="12032" width="36.75" style="66" customWidth="1"/>
    <col min="12033" max="12033" width="11.625" style="66" customWidth="1"/>
    <col min="12034" max="12034" width="8.125" style="66" customWidth="1"/>
    <col min="12035" max="12035" width="36.5" style="66" customWidth="1"/>
    <col min="12036" max="12036" width="10.75" style="66" customWidth="1"/>
    <col min="12037" max="12037" width="8.125" style="66" customWidth="1"/>
    <col min="12038" max="12038" width="9.125" style="66" customWidth="1"/>
    <col min="12039" max="12042" width="9" style="66" hidden="1" customWidth="1"/>
    <col min="12043" max="12287" width="9" style="66"/>
    <col min="12288" max="12288" width="36.75" style="66" customWidth="1"/>
    <col min="12289" max="12289" width="11.625" style="66" customWidth="1"/>
    <col min="12290" max="12290" width="8.125" style="66" customWidth="1"/>
    <col min="12291" max="12291" width="36.5" style="66" customWidth="1"/>
    <col min="12292" max="12292" width="10.75" style="66" customWidth="1"/>
    <col min="12293" max="12293" width="8.125" style="66" customWidth="1"/>
    <col min="12294" max="12294" width="9.125" style="66" customWidth="1"/>
    <col min="12295" max="12298" width="9" style="66" hidden="1" customWidth="1"/>
    <col min="12299" max="12543" width="9" style="66"/>
    <col min="12544" max="12544" width="36.75" style="66" customWidth="1"/>
    <col min="12545" max="12545" width="11.625" style="66" customWidth="1"/>
    <col min="12546" max="12546" width="8.125" style="66" customWidth="1"/>
    <col min="12547" max="12547" width="36.5" style="66" customWidth="1"/>
    <col min="12548" max="12548" width="10.75" style="66" customWidth="1"/>
    <col min="12549" max="12549" width="8.125" style="66" customWidth="1"/>
    <col min="12550" max="12550" width="9.125" style="66" customWidth="1"/>
    <col min="12551" max="12554" width="9" style="66" hidden="1" customWidth="1"/>
    <col min="12555" max="12799" width="9" style="66"/>
    <col min="12800" max="12800" width="36.75" style="66" customWidth="1"/>
    <col min="12801" max="12801" width="11.625" style="66" customWidth="1"/>
    <col min="12802" max="12802" width="8.125" style="66" customWidth="1"/>
    <col min="12803" max="12803" width="36.5" style="66" customWidth="1"/>
    <col min="12804" max="12804" width="10.75" style="66" customWidth="1"/>
    <col min="12805" max="12805" width="8.125" style="66" customWidth="1"/>
    <col min="12806" max="12806" width="9.125" style="66" customWidth="1"/>
    <col min="12807" max="12810" width="9" style="66" hidden="1" customWidth="1"/>
    <col min="12811" max="13055" width="9" style="66"/>
    <col min="13056" max="13056" width="36.75" style="66" customWidth="1"/>
    <col min="13057" max="13057" width="11.625" style="66" customWidth="1"/>
    <col min="13058" max="13058" width="8.125" style="66" customWidth="1"/>
    <col min="13059" max="13059" width="36.5" style="66" customWidth="1"/>
    <col min="13060" max="13060" width="10.75" style="66" customWidth="1"/>
    <col min="13061" max="13061" width="8.125" style="66" customWidth="1"/>
    <col min="13062" max="13062" width="9.125" style="66" customWidth="1"/>
    <col min="13063" max="13066" width="9" style="66" hidden="1" customWidth="1"/>
    <col min="13067" max="13311" width="9" style="66"/>
    <col min="13312" max="13312" width="36.75" style="66" customWidth="1"/>
    <col min="13313" max="13313" width="11.625" style="66" customWidth="1"/>
    <col min="13314" max="13314" width="8.125" style="66" customWidth="1"/>
    <col min="13315" max="13315" width="36.5" style="66" customWidth="1"/>
    <col min="13316" max="13316" width="10.75" style="66" customWidth="1"/>
    <col min="13317" max="13317" width="8.125" style="66" customWidth="1"/>
    <col min="13318" max="13318" width="9.125" style="66" customWidth="1"/>
    <col min="13319" max="13322" width="9" style="66" hidden="1" customWidth="1"/>
    <col min="13323" max="13567" width="9" style="66"/>
    <col min="13568" max="13568" width="36.75" style="66" customWidth="1"/>
    <col min="13569" max="13569" width="11.625" style="66" customWidth="1"/>
    <col min="13570" max="13570" width="8.125" style="66" customWidth="1"/>
    <col min="13571" max="13571" width="36.5" style="66" customWidth="1"/>
    <col min="13572" max="13572" width="10.75" style="66" customWidth="1"/>
    <col min="13573" max="13573" width="8.125" style="66" customWidth="1"/>
    <col min="13574" max="13574" width="9.125" style="66" customWidth="1"/>
    <col min="13575" max="13578" width="9" style="66" hidden="1" customWidth="1"/>
    <col min="13579" max="13823" width="9" style="66"/>
    <col min="13824" max="13824" width="36.75" style="66" customWidth="1"/>
    <col min="13825" max="13825" width="11.625" style="66" customWidth="1"/>
    <col min="13826" max="13826" width="8.125" style="66" customWidth="1"/>
    <col min="13827" max="13827" width="36.5" style="66" customWidth="1"/>
    <col min="13828" max="13828" width="10.75" style="66" customWidth="1"/>
    <col min="13829" max="13829" width="8.125" style="66" customWidth="1"/>
    <col min="13830" max="13830" width="9.125" style="66" customWidth="1"/>
    <col min="13831" max="13834" width="9" style="66" hidden="1" customWidth="1"/>
    <col min="13835" max="14079" width="9" style="66"/>
    <col min="14080" max="14080" width="36.75" style="66" customWidth="1"/>
    <col min="14081" max="14081" width="11.625" style="66" customWidth="1"/>
    <col min="14082" max="14082" width="8.125" style="66" customWidth="1"/>
    <col min="14083" max="14083" width="36.5" style="66" customWidth="1"/>
    <col min="14084" max="14084" width="10.75" style="66" customWidth="1"/>
    <col min="14085" max="14085" width="8.125" style="66" customWidth="1"/>
    <col min="14086" max="14086" width="9.125" style="66" customWidth="1"/>
    <col min="14087" max="14090" width="9" style="66" hidden="1" customWidth="1"/>
    <col min="14091" max="14335" width="9" style="66"/>
    <col min="14336" max="14336" width="36.75" style="66" customWidth="1"/>
    <col min="14337" max="14337" width="11.625" style="66" customWidth="1"/>
    <col min="14338" max="14338" width="8.125" style="66" customWidth="1"/>
    <col min="14339" max="14339" width="36.5" style="66" customWidth="1"/>
    <col min="14340" max="14340" width="10.75" style="66" customWidth="1"/>
    <col min="14341" max="14341" width="8.125" style="66" customWidth="1"/>
    <col min="14342" max="14342" width="9.125" style="66" customWidth="1"/>
    <col min="14343" max="14346" width="9" style="66" hidden="1" customWidth="1"/>
    <col min="14347" max="14591" width="9" style="66"/>
    <col min="14592" max="14592" width="36.75" style="66" customWidth="1"/>
    <col min="14593" max="14593" width="11.625" style="66" customWidth="1"/>
    <col min="14594" max="14594" width="8.125" style="66" customWidth="1"/>
    <col min="14595" max="14595" width="36.5" style="66" customWidth="1"/>
    <col min="14596" max="14596" width="10.75" style="66" customWidth="1"/>
    <col min="14597" max="14597" width="8.125" style="66" customWidth="1"/>
    <col min="14598" max="14598" width="9.125" style="66" customWidth="1"/>
    <col min="14599" max="14602" width="9" style="66" hidden="1" customWidth="1"/>
    <col min="14603" max="14847" width="9" style="66"/>
    <col min="14848" max="14848" width="36.75" style="66" customWidth="1"/>
    <col min="14849" max="14849" width="11.625" style="66" customWidth="1"/>
    <col min="14850" max="14850" width="8.125" style="66" customWidth="1"/>
    <col min="14851" max="14851" width="36.5" style="66" customWidth="1"/>
    <col min="14852" max="14852" width="10.75" style="66" customWidth="1"/>
    <col min="14853" max="14853" width="8.125" style="66" customWidth="1"/>
    <col min="14854" max="14854" width="9.125" style="66" customWidth="1"/>
    <col min="14855" max="14858" width="9" style="66" hidden="1" customWidth="1"/>
    <col min="14859" max="15103" width="9" style="66"/>
    <col min="15104" max="15104" width="36.75" style="66" customWidth="1"/>
    <col min="15105" max="15105" width="11.625" style="66" customWidth="1"/>
    <col min="15106" max="15106" width="8.125" style="66" customWidth="1"/>
    <col min="15107" max="15107" width="36.5" style="66" customWidth="1"/>
    <col min="15108" max="15108" width="10.75" style="66" customWidth="1"/>
    <col min="15109" max="15109" width="8.125" style="66" customWidth="1"/>
    <col min="15110" max="15110" width="9.125" style="66" customWidth="1"/>
    <col min="15111" max="15114" width="9" style="66" hidden="1" customWidth="1"/>
    <col min="15115" max="15359" width="9" style="66"/>
    <col min="15360" max="15360" width="36.75" style="66" customWidth="1"/>
    <col min="15361" max="15361" width="11.625" style="66" customWidth="1"/>
    <col min="15362" max="15362" width="8.125" style="66" customWidth="1"/>
    <col min="15363" max="15363" width="36.5" style="66" customWidth="1"/>
    <col min="15364" max="15364" width="10.75" style="66" customWidth="1"/>
    <col min="15365" max="15365" width="8.125" style="66" customWidth="1"/>
    <col min="15366" max="15366" width="9.125" style="66" customWidth="1"/>
    <col min="15367" max="15370" width="9" style="66" hidden="1" customWidth="1"/>
    <col min="15371" max="15615" width="9" style="66"/>
    <col min="15616" max="15616" width="36.75" style="66" customWidth="1"/>
    <col min="15617" max="15617" width="11.625" style="66" customWidth="1"/>
    <col min="15618" max="15618" width="8.125" style="66" customWidth="1"/>
    <col min="15619" max="15619" width="36.5" style="66" customWidth="1"/>
    <col min="15620" max="15620" width="10.75" style="66" customWidth="1"/>
    <col min="15621" max="15621" width="8.125" style="66" customWidth="1"/>
    <col min="15622" max="15622" width="9.125" style="66" customWidth="1"/>
    <col min="15623" max="15626" width="9" style="66" hidden="1" customWidth="1"/>
    <col min="15627" max="15871" width="9" style="66"/>
    <col min="15872" max="15872" width="36.75" style="66" customWidth="1"/>
    <col min="15873" max="15873" width="11.625" style="66" customWidth="1"/>
    <col min="15874" max="15874" width="8.125" style="66" customWidth="1"/>
    <col min="15875" max="15875" width="36.5" style="66" customWidth="1"/>
    <col min="15876" max="15876" width="10.75" style="66" customWidth="1"/>
    <col min="15877" max="15877" width="8.125" style="66" customWidth="1"/>
    <col min="15878" max="15878" width="9.125" style="66" customWidth="1"/>
    <col min="15879" max="15882" width="9" style="66" hidden="1" customWidth="1"/>
    <col min="15883" max="16127" width="9" style="66"/>
    <col min="16128" max="16128" width="36.75" style="66" customWidth="1"/>
    <col min="16129" max="16129" width="11.625" style="66" customWidth="1"/>
    <col min="16130" max="16130" width="8.125" style="66" customWidth="1"/>
    <col min="16131" max="16131" width="36.5" style="66" customWidth="1"/>
    <col min="16132" max="16132" width="10.75" style="66" customWidth="1"/>
    <col min="16133" max="16133" width="8.125" style="66" customWidth="1"/>
    <col min="16134" max="16134" width="9.125" style="66" customWidth="1"/>
    <col min="16135" max="16138" width="9" style="66" hidden="1" customWidth="1"/>
    <col min="16139" max="16384" width="9" style="66"/>
  </cols>
  <sheetData>
    <row r="1" ht="18.75" spans="1:12">
      <c r="A1" s="46" t="s">
        <v>1346</v>
      </c>
      <c r="B1" s="46"/>
      <c r="C1" s="46"/>
      <c r="D1" s="46"/>
      <c r="E1" s="46"/>
      <c r="F1" s="46"/>
      <c r="G1" s="46"/>
      <c r="H1" s="46"/>
      <c r="I1" s="46"/>
      <c r="J1" s="46"/>
      <c r="K1" s="46"/>
      <c r="L1" s="46"/>
    </row>
    <row r="2" ht="24.75" customHeight="1" spans="1:12">
      <c r="A2" s="67" t="s">
        <v>1347</v>
      </c>
      <c r="B2" s="67"/>
      <c r="C2" s="67"/>
      <c r="D2" s="67"/>
      <c r="E2" s="67"/>
      <c r="F2" s="67"/>
      <c r="G2" s="67"/>
      <c r="H2" s="67"/>
      <c r="I2" s="67"/>
      <c r="J2" s="67"/>
      <c r="K2" s="67"/>
      <c r="L2" s="67"/>
    </row>
    <row r="3" ht="18.75" spans="1:12">
      <c r="A3" s="68"/>
      <c r="B3" s="69"/>
      <c r="C3" s="69"/>
      <c r="D3" s="69"/>
      <c r="E3" s="69"/>
      <c r="F3" s="69"/>
      <c r="G3" s="70"/>
      <c r="I3" s="69"/>
      <c r="J3" s="69"/>
      <c r="K3" s="69"/>
      <c r="L3" s="71" t="s">
        <v>41</v>
      </c>
    </row>
    <row r="4" ht="42.75" spans="1:12">
      <c r="A4" s="72" t="s">
        <v>42</v>
      </c>
      <c r="B4" s="73" t="s">
        <v>43</v>
      </c>
      <c r="C4" s="73" t="s">
        <v>44</v>
      </c>
      <c r="D4" s="73" t="s">
        <v>45</v>
      </c>
      <c r="E4" s="73" t="s">
        <v>46</v>
      </c>
      <c r="F4" s="266" t="s">
        <v>47</v>
      </c>
      <c r="G4" s="72" t="s">
        <v>1325</v>
      </c>
      <c r="H4" s="73" t="s">
        <v>43</v>
      </c>
      <c r="I4" s="73" t="s">
        <v>44</v>
      </c>
      <c r="J4" s="73" t="s">
        <v>45</v>
      </c>
      <c r="K4" s="73" t="s">
        <v>46</v>
      </c>
      <c r="L4" s="266" t="s">
        <v>47</v>
      </c>
    </row>
    <row r="5" ht="37.5" customHeight="1" spans="1:12">
      <c r="A5" s="74" t="s">
        <v>49</v>
      </c>
      <c r="B5" s="75"/>
      <c r="C5" s="267"/>
      <c r="D5" s="267"/>
      <c r="E5" s="267"/>
      <c r="F5" s="268"/>
      <c r="G5" s="74" t="s">
        <v>49</v>
      </c>
      <c r="H5" s="75"/>
      <c r="I5" s="267"/>
      <c r="J5" s="267"/>
      <c r="K5" s="267"/>
      <c r="L5" s="268"/>
    </row>
    <row r="6" ht="30.75" customHeight="1" spans="1:12">
      <c r="A6" s="76" t="s">
        <v>1348</v>
      </c>
      <c r="B6" s="75"/>
      <c r="C6" s="267"/>
      <c r="D6" s="267"/>
      <c r="E6" s="267"/>
      <c r="F6" s="268"/>
      <c r="G6" s="76" t="s">
        <v>1349</v>
      </c>
      <c r="H6" s="75"/>
      <c r="I6" s="267"/>
      <c r="J6" s="267"/>
      <c r="K6" s="267"/>
      <c r="L6" s="268"/>
    </row>
    <row r="7" ht="36.75" customHeight="1" spans="1:12">
      <c r="A7" s="77" t="s">
        <v>1350</v>
      </c>
      <c r="B7" s="78"/>
      <c r="C7" s="269"/>
      <c r="D7" s="269"/>
      <c r="E7" s="269"/>
      <c r="F7" s="270"/>
      <c r="G7" s="77" t="s">
        <v>1351</v>
      </c>
      <c r="H7" s="78">
        <f>SUM(H8:H10)</f>
        <v>0</v>
      </c>
      <c r="I7" s="269"/>
      <c r="J7" s="269"/>
      <c r="K7" s="269"/>
      <c r="L7" s="270"/>
    </row>
    <row r="8" ht="36.75" customHeight="1" spans="1:12">
      <c r="A8" s="80" t="s">
        <v>1352</v>
      </c>
      <c r="B8" s="78"/>
      <c r="C8" s="269"/>
      <c r="D8" s="269"/>
      <c r="E8" s="269"/>
      <c r="F8" s="270"/>
      <c r="G8" s="80" t="s">
        <v>1352</v>
      </c>
      <c r="H8" s="78"/>
      <c r="I8" s="269"/>
      <c r="J8" s="269"/>
      <c r="K8" s="269"/>
      <c r="L8" s="270"/>
    </row>
    <row r="9" ht="36.75" customHeight="1" spans="1:12">
      <c r="A9" s="80" t="s">
        <v>1353</v>
      </c>
      <c r="B9" s="78"/>
      <c r="C9" s="269"/>
      <c r="D9" s="269"/>
      <c r="E9" s="269"/>
      <c r="F9" s="270"/>
      <c r="G9" s="80" t="s">
        <v>1353</v>
      </c>
      <c r="H9" s="78"/>
      <c r="I9" s="269"/>
      <c r="J9" s="269"/>
      <c r="K9" s="269"/>
      <c r="L9" s="270"/>
    </row>
    <row r="10" ht="36.75" customHeight="1" spans="1:12">
      <c r="A10" s="80" t="s">
        <v>1354</v>
      </c>
      <c r="B10" s="78"/>
      <c r="C10" s="269"/>
      <c r="D10" s="269"/>
      <c r="E10" s="269"/>
      <c r="F10" s="270"/>
      <c r="G10" s="80" t="s">
        <v>1354</v>
      </c>
      <c r="H10" s="78"/>
      <c r="I10" s="269"/>
      <c r="J10" s="269"/>
      <c r="K10" s="269"/>
      <c r="L10" s="270"/>
    </row>
    <row r="11" ht="36.75" customHeight="1" spans="1:12">
      <c r="A11" s="77" t="s">
        <v>1355</v>
      </c>
      <c r="B11" s="78">
        <f>B12+B13</f>
        <v>0</v>
      </c>
      <c r="C11" s="269"/>
      <c r="D11" s="269"/>
      <c r="E11" s="269"/>
      <c r="F11" s="270"/>
      <c r="G11" s="77" t="s">
        <v>1356</v>
      </c>
      <c r="H11" s="78">
        <f>H12+H13</f>
        <v>0</v>
      </c>
      <c r="I11" s="269"/>
      <c r="J11" s="269"/>
      <c r="K11" s="269"/>
      <c r="L11" s="270"/>
    </row>
    <row r="12" ht="36.75" customHeight="1" spans="1:12">
      <c r="A12" s="81" t="s">
        <v>1357</v>
      </c>
      <c r="B12" s="78"/>
      <c r="C12" s="269"/>
      <c r="D12" s="269"/>
      <c r="E12" s="269"/>
      <c r="F12" s="270"/>
      <c r="G12" s="80" t="s">
        <v>1358</v>
      </c>
      <c r="H12" s="78"/>
      <c r="I12" s="269"/>
      <c r="J12" s="269"/>
      <c r="K12" s="269"/>
      <c r="L12" s="270"/>
    </row>
    <row r="13" ht="36.75" customHeight="1" spans="1:12">
      <c r="A13" s="80" t="s">
        <v>1359</v>
      </c>
      <c r="B13" s="78"/>
      <c r="C13" s="269"/>
      <c r="D13" s="269"/>
      <c r="E13" s="269"/>
      <c r="F13" s="270"/>
      <c r="G13" s="80" t="s">
        <v>1359</v>
      </c>
      <c r="H13" s="78"/>
      <c r="I13" s="269"/>
      <c r="J13" s="269"/>
      <c r="K13" s="269"/>
      <c r="L13" s="270"/>
    </row>
    <row r="14" ht="36.75" customHeight="1" spans="1:12">
      <c r="A14" s="77" t="s">
        <v>1360</v>
      </c>
      <c r="B14" s="78"/>
      <c r="C14" s="269"/>
      <c r="D14" s="269"/>
      <c r="E14" s="269"/>
      <c r="F14" s="270"/>
      <c r="G14" s="77" t="s">
        <v>1361</v>
      </c>
      <c r="H14" s="78"/>
      <c r="I14" s="269"/>
      <c r="J14" s="269"/>
      <c r="K14" s="269"/>
      <c r="L14" s="270"/>
    </row>
    <row r="15" ht="36.75" customHeight="1" spans="1:12">
      <c r="A15" s="77" t="s">
        <v>1362</v>
      </c>
      <c r="B15" s="78"/>
      <c r="C15" s="269"/>
      <c r="D15" s="269"/>
      <c r="E15" s="269"/>
      <c r="F15" s="270"/>
      <c r="G15" s="77" t="s">
        <v>1363</v>
      </c>
      <c r="H15" s="78"/>
      <c r="I15" s="269"/>
      <c r="J15" s="269"/>
      <c r="K15" s="269"/>
      <c r="L15" s="270"/>
    </row>
    <row r="16" ht="36.75" customHeight="1" spans="1:12">
      <c r="A16" s="82"/>
      <c r="B16" s="83"/>
      <c r="C16" s="83"/>
      <c r="D16" s="83"/>
      <c r="E16" s="83"/>
      <c r="F16" s="83"/>
      <c r="G16" s="84" t="s">
        <v>1364</v>
      </c>
      <c r="H16" s="83"/>
      <c r="I16" s="83"/>
      <c r="J16" s="83"/>
      <c r="K16" s="83"/>
      <c r="L16" s="83"/>
    </row>
    <row r="17" ht="30.95" customHeight="1" spans="1:11">
      <c r="A17" s="85" t="s">
        <v>1365</v>
      </c>
      <c r="B17" s="85"/>
      <c r="C17" s="85"/>
      <c r="D17" s="85"/>
      <c r="E17" s="85"/>
      <c r="F17" s="85"/>
      <c r="G17" s="85"/>
      <c r="H17" s="85"/>
      <c r="I17" s="85"/>
      <c r="J17" s="85"/>
      <c r="K17" s="85"/>
    </row>
    <row r="18" ht="13.5" spans="1:11">
      <c r="A18" s="86" t="s">
        <v>1366</v>
      </c>
      <c r="B18" s="86"/>
      <c r="C18" s="86"/>
      <c r="D18" s="86"/>
      <c r="E18" s="86"/>
      <c r="F18" s="86"/>
      <c r="G18" s="86"/>
      <c r="H18" s="86"/>
      <c r="I18" s="86"/>
      <c r="J18" s="86"/>
      <c r="K18" s="86"/>
    </row>
    <row r="19" spans="1:11">
      <c r="A19" s="66"/>
      <c r="B19" s="87"/>
      <c r="C19" s="87"/>
      <c r="D19" s="87"/>
      <c r="E19" s="87"/>
      <c r="H19" s="87"/>
      <c r="I19" s="87"/>
      <c r="J19" s="87"/>
      <c r="K19" s="87"/>
    </row>
    <row r="20" spans="1:1">
      <c r="A20" s="66"/>
    </row>
    <row r="21" spans="1:1">
      <c r="A21" s="66"/>
    </row>
    <row r="22" spans="1:1">
      <c r="A22" s="66"/>
    </row>
    <row r="23" spans="1:1">
      <c r="A23" s="66"/>
    </row>
    <row r="24" spans="1:1">
      <c r="A24" s="66"/>
    </row>
    <row r="25" spans="1:1">
      <c r="A25" s="66"/>
    </row>
    <row r="26" spans="1:1">
      <c r="A26" s="66"/>
    </row>
    <row r="27" spans="1:1">
      <c r="A27" s="66"/>
    </row>
    <row r="28" spans="1:1">
      <c r="A28" s="66"/>
    </row>
    <row r="29" spans="1:1">
      <c r="A29" s="66"/>
    </row>
    <row r="30" spans="1:1">
      <c r="A30" s="66"/>
    </row>
    <row r="31" spans="1:1">
      <c r="A31" s="66"/>
    </row>
    <row r="32" spans="1:1">
      <c r="A32" s="66"/>
    </row>
    <row r="33" spans="1:1">
      <c r="A33" s="66"/>
    </row>
    <row r="34" spans="1:1">
      <c r="A34" s="66"/>
    </row>
    <row r="35" spans="1:1">
      <c r="A35" s="66"/>
    </row>
    <row r="36" spans="1:1">
      <c r="A36" s="66"/>
    </row>
  </sheetData>
  <mergeCells count="5">
    <mergeCell ref="A1:L1"/>
    <mergeCell ref="A2:L2"/>
    <mergeCell ref="A3:B3"/>
    <mergeCell ref="A17:K17"/>
    <mergeCell ref="A18:K1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2"/>
  <sheetViews>
    <sheetView workbookViewId="0">
      <selection activeCell="I17" sqref="I17"/>
    </sheetView>
  </sheetViews>
  <sheetFormatPr defaultColWidth="6.75" defaultRowHeight="11.25"/>
  <cols>
    <col min="1" max="1" width="46.25" style="44" customWidth="1"/>
    <col min="2" max="4" width="14" style="44" customWidth="1"/>
    <col min="5" max="45" width="9" style="44" customWidth="1"/>
    <col min="46" max="16384" width="6.75" style="44"/>
  </cols>
  <sheetData>
    <row r="1" s="44" customFormat="1" ht="19.5" customHeight="1" spans="1:6">
      <c r="A1" s="258" t="s">
        <v>1367</v>
      </c>
      <c r="B1" s="258"/>
      <c r="C1" s="258"/>
      <c r="D1" s="258"/>
      <c r="E1" s="258"/>
      <c r="F1" s="258"/>
    </row>
    <row r="2" s="44" customFormat="1" ht="31.5" customHeight="1" spans="1:45">
      <c r="A2" s="259" t="s">
        <v>1368</v>
      </c>
      <c r="B2" s="259"/>
      <c r="C2" s="259"/>
      <c r="D2" s="259"/>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row>
    <row r="3" s="45" customFormat="1" ht="19.5" customHeight="1" spans="1:45">
      <c r="A3" s="48"/>
      <c r="B3" s="49"/>
      <c r="C3" s="49"/>
      <c r="D3" s="50" t="s">
        <v>41</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45" customFormat="1" ht="50.1" customHeight="1" spans="1:45">
      <c r="A4" s="59" t="s">
        <v>1194</v>
      </c>
      <c r="B4" s="59" t="s">
        <v>1369</v>
      </c>
      <c r="C4" s="260" t="s">
        <v>1370</v>
      </c>
      <c r="D4" s="261" t="s">
        <v>1371</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64"/>
    </row>
    <row r="5" s="45" customFormat="1" ht="24.95" customHeight="1" spans="1:4">
      <c r="A5" s="262" t="s">
        <v>1372</v>
      </c>
      <c r="B5" s="56"/>
      <c r="C5" s="56"/>
      <c r="D5" s="57"/>
    </row>
    <row r="6" s="45" customFormat="1" ht="24.95" customHeight="1" spans="1:45">
      <c r="A6" s="263" t="s">
        <v>1373</v>
      </c>
      <c r="B6" s="59"/>
      <c r="C6" s="56"/>
      <c r="D6" s="57"/>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row>
    <row r="7" s="45" customFormat="1" ht="24.95" customHeight="1" spans="1:45">
      <c r="A7" s="262" t="s">
        <v>1374</v>
      </c>
      <c r="B7" s="59"/>
      <c r="C7" s="56"/>
      <c r="D7" s="57"/>
      <c r="E7" s="51"/>
      <c r="F7" s="51"/>
      <c r="G7" s="60"/>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row>
    <row r="8" s="45" customFormat="1" ht="24.95" customHeight="1" spans="1:45">
      <c r="A8" s="263" t="s">
        <v>1375</v>
      </c>
      <c r="B8" s="59"/>
      <c r="C8" s="56"/>
      <c r="D8" s="57"/>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row>
    <row r="9" s="45" customFormat="1" ht="24.95" customHeight="1" spans="1:45">
      <c r="A9" s="262" t="s">
        <v>1376</v>
      </c>
      <c r="B9" s="59"/>
      <c r="C9" s="56"/>
      <c r="D9" s="57"/>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45" customFormat="1" ht="24.95" customHeight="1" spans="1:4">
      <c r="A10" s="263" t="s">
        <v>1377</v>
      </c>
      <c r="B10" s="61"/>
      <c r="C10" s="61"/>
      <c r="D10" s="61"/>
    </row>
    <row r="11" s="45" customFormat="1" ht="24.95" customHeight="1" spans="1:4">
      <c r="A11" s="262" t="s">
        <v>1378</v>
      </c>
      <c r="B11" s="61"/>
      <c r="C11" s="61"/>
      <c r="D11" s="61"/>
    </row>
    <row r="12" s="45" customFormat="1" ht="24.95" customHeight="1" spans="1:4">
      <c r="A12" s="263" t="s">
        <v>1379</v>
      </c>
      <c r="B12" s="61"/>
      <c r="C12" s="61"/>
      <c r="D12" s="61"/>
    </row>
    <row r="13" s="45" customFormat="1" ht="24.95" customHeight="1" spans="1:4">
      <c r="A13" s="262" t="s">
        <v>1380</v>
      </c>
      <c r="B13" s="61"/>
      <c r="C13" s="61"/>
      <c r="D13" s="61"/>
    </row>
    <row r="14" s="45" customFormat="1" ht="24.95" customHeight="1" spans="1:4">
      <c r="A14" s="263" t="s">
        <v>1381</v>
      </c>
      <c r="B14" s="61"/>
      <c r="C14" s="61"/>
      <c r="D14" s="61"/>
    </row>
    <row r="15" s="45" customFormat="1" ht="24.95" customHeight="1" spans="1:4">
      <c r="A15" s="262" t="s">
        <v>1382</v>
      </c>
      <c r="B15" s="61"/>
      <c r="C15" s="61"/>
      <c r="D15" s="61"/>
    </row>
    <row r="16" s="45" customFormat="1" ht="24.95" customHeight="1" spans="1:4">
      <c r="A16" s="263" t="s">
        <v>1383</v>
      </c>
      <c r="B16" s="61"/>
      <c r="C16" s="61"/>
      <c r="D16" s="61"/>
    </row>
    <row r="17" s="45" customFormat="1" ht="24.95" customHeight="1" spans="1:4">
      <c r="A17" s="262" t="s">
        <v>1384</v>
      </c>
      <c r="B17" s="61"/>
      <c r="C17" s="61"/>
      <c r="D17" s="61"/>
    </row>
    <row r="18" s="45" customFormat="1" ht="24.95" customHeight="1" spans="1:4">
      <c r="A18" s="263" t="s">
        <v>1385</v>
      </c>
      <c r="B18" s="61"/>
      <c r="C18" s="61"/>
      <c r="D18" s="61"/>
    </row>
    <row r="19" s="45" customFormat="1" ht="24.95" customHeight="1" spans="1:4">
      <c r="A19" s="263"/>
      <c r="B19" s="61"/>
      <c r="C19" s="61"/>
      <c r="D19" s="61"/>
    </row>
    <row r="20" s="45" customFormat="1" ht="24.95" customHeight="1" spans="1:4">
      <c r="A20" s="264" t="s">
        <v>1386</v>
      </c>
      <c r="B20" s="61"/>
      <c r="C20" s="61"/>
      <c r="D20" s="61"/>
    </row>
    <row r="21" s="45" customFormat="1" ht="24.95" customHeight="1" spans="1:4">
      <c r="A21" s="264" t="s">
        <v>1387</v>
      </c>
      <c r="B21" s="61"/>
      <c r="C21" s="61"/>
      <c r="D21" s="61"/>
    </row>
    <row r="22" s="44" customFormat="1" ht="18" customHeight="1" spans="1:1">
      <c r="A22" s="265" t="s">
        <v>1365</v>
      </c>
    </row>
  </sheetData>
  <mergeCells count="1">
    <mergeCell ref="A2:D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D41"/>
  <sheetViews>
    <sheetView topLeftCell="A3" workbookViewId="0">
      <selection activeCell="B35" sqref="B35"/>
    </sheetView>
  </sheetViews>
  <sheetFormatPr defaultColWidth="9" defaultRowHeight="13.5" outlineLevelCol="3"/>
  <cols>
    <col min="1" max="1" width="26.75" style="242" customWidth="1"/>
    <col min="2" max="2" width="12.5" style="243" customWidth="1"/>
    <col min="3" max="3" width="28.375" style="242" customWidth="1"/>
    <col min="4" max="4" width="12" style="242" customWidth="1"/>
    <col min="5" max="16383" width="9" style="242"/>
    <col min="16384" max="16384" width="9" style="244"/>
  </cols>
  <sheetData>
    <row r="1" s="242" customFormat="1" ht="18" customHeight="1" spans="1:4">
      <c r="A1" s="127" t="s">
        <v>1388</v>
      </c>
      <c r="B1" s="127"/>
      <c r="C1" s="127"/>
      <c r="D1" s="127"/>
    </row>
    <row r="2" s="242" customFormat="1" ht="24" spans="1:4">
      <c r="A2" s="128" t="s">
        <v>1389</v>
      </c>
      <c r="B2" s="128"/>
      <c r="C2" s="128"/>
      <c r="D2" s="128"/>
    </row>
    <row r="3" s="242" customFormat="1" ht="24" spans="1:4">
      <c r="A3" s="245"/>
      <c r="B3" s="246"/>
      <c r="C3" s="245"/>
      <c r="D3" s="247" t="s">
        <v>41</v>
      </c>
    </row>
    <row r="4" s="242" customFormat="1" ht="14.25" spans="1:4">
      <c r="A4" s="248" t="s">
        <v>42</v>
      </c>
      <c r="B4" s="249" t="s">
        <v>43</v>
      </c>
      <c r="C4" s="248" t="s">
        <v>48</v>
      </c>
      <c r="D4" s="249" t="s">
        <v>43</v>
      </c>
    </row>
    <row r="5" s="242" customFormat="1" ht="14.25" spans="1:4">
      <c r="A5" s="248" t="s">
        <v>49</v>
      </c>
      <c r="B5" s="103">
        <f>B6+B32</f>
        <v>2963</v>
      </c>
      <c r="C5" s="248" t="s">
        <v>49</v>
      </c>
      <c r="D5" s="103">
        <f>D6+D32</f>
        <v>2963</v>
      </c>
    </row>
    <row r="6" s="242" customFormat="1" ht="14.25" spans="1:4">
      <c r="A6" s="250" t="s">
        <v>50</v>
      </c>
      <c r="B6" s="103">
        <f>B7+B23</f>
        <v>1500</v>
      </c>
      <c r="C6" s="250" t="s">
        <v>51</v>
      </c>
      <c r="D6" s="103">
        <f>SUM(D7:D31)</f>
        <v>2917</v>
      </c>
    </row>
    <row r="7" s="242" customFormat="1" spans="1:4">
      <c r="A7" s="251" t="s">
        <v>52</v>
      </c>
      <c r="B7" s="108">
        <f>SUM(B8:B22)</f>
        <v>1200</v>
      </c>
      <c r="C7" s="187" t="s">
        <v>53</v>
      </c>
      <c r="D7" s="108">
        <v>897</v>
      </c>
    </row>
    <row r="8" s="242" customFormat="1" spans="1:4">
      <c r="A8" s="251" t="s">
        <v>54</v>
      </c>
      <c r="B8" s="252">
        <v>613</v>
      </c>
      <c r="C8" s="187" t="s">
        <v>55</v>
      </c>
      <c r="D8" s="108"/>
    </row>
    <row r="9" s="242" customFormat="1" spans="1:4">
      <c r="A9" s="251" t="s">
        <v>56</v>
      </c>
      <c r="B9" s="252">
        <v>300</v>
      </c>
      <c r="C9" s="187" t="s">
        <v>57</v>
      </c>
      <c r="D9" s="108"/>
    </row>
    <row r="10" s="242" customFormat="1" spans="1:4">
      <c r="A10" s="251" t="s">
        <v>58</v>
      </c>
      <c r="B10" s="252">
        <v>40</v>
      </c>
      <c r="C10" s="187" t="s">
        <v>59</v>
      </c>
      <c r="D10" s="108"/>
    </row>
    <row r="11" s="242" customFormat="1" spans="1:4">
      <c r="A11" s="251" t="s">
        <v>60</v>
      </c>
      <c r="B11" s="252"/>
      <c r="C11" s="187" t="s">
        <v>61</v>
      </c>
      <c r="D11" s="108"/>
    </row>
    <row r="12" s="242" customFormat="1" spans="1:4">
      <c r="A12" s="251" t="s">
        <v>62</v>
      </c>
      <c r="B12" s="252">
        <v>100</v>
      </c>
      <c r="C12" s="187" t="s">
        <v>63</v>
      </c>
      <c r="D12" s="108"/>
    </row>
    <row r="13" s="242" customFormat="1" spans="1:4">
      <c r="A13" s="251" t="s">
        <v>64</v>
      </c>
      <c r="B13" s="252">
        <v>80</v>
      </c>
      <c r="C13" s="187" t="s">
        <v>65</v>
      </c>
      <c r="D13" s="108">
        <v>124</v>
      </c>
    </row>
    <row r="14" s="242" customFormat="1" spans="1:4">
      <c r="A14" s="251" t="s">
        <v>66</v>
      </c>
      <c r="B14" s="252">
        <v>50</v>
      </c>
      <c r="C14" s="187" t="s">
        <v>67</v>
      </c>
      <c r="D14" s="108">
        <v>493</v>
      </c>
    </row>
    <row r="15" s="242" customFormat="1" spans="1:4">
      <c r="A15" s="251" t="s">
        <v>68</v>
      </c>
      <c r="B15" s="252">
        <v>10</v>
      </c>
      <c r="C15" s="187" t="s">
        <v>69</v>
      </c>
      <c r="D15" s="108">
        <v>114</v>
      </c>
    </row>
    <row r="16" s="242" customFormat="1" spans="1:4">
      <c r="A16" s="251" t="s">
        <v>70</v>
      </c>
      <c r="B16" s="252">
        <v>1</v>
      </c>
      <c r="C16" s="187" t="s">
        <v>71</v>
      </c>
      <c r="D16" s="108">
        <v>141</v>
      </c>
    </row>
    <row r="17" s="242" customFormat="1" spans="1:4">
      <c r="A17" s="251" t="s">
        <v>74</v>
      </c>
      <c r="B17" s="252">
        <v>5</v>
      </c>
      <c r="C17" s="187" t="s">
        <v>73</v>
      </c>
      <c r="D17" s="108">
        <v>174</v>
      </c>
    </row>
    <row r="18" s="242" customFormat="1" spans="1:4">
      <c r="A18" s="251" t="s">
        <v>76</v>
      </c>
      <c r="B18" s="252">
        <v>1</v>
      </c>
      <c r="C18" s="187" t="s">
        <v>75</v>
      </c>
      <c r="D18" s="108">
        <v>827</v>
      </c>
    </row>
    <row r="19" s="242" customFormat="1" spans="1:4">
      <c r="A19" s="251" t="s">
        <v>78</v>
      </c>
      <c r="B19" s="108"/>
      <c r="C19" s="187" t="s">
        <v>77</v>
      </c>
      <c r="D19" s="108"/>
    </row>
    <row r="20" s="242" customFormat="1" spans="1:4">
      <c r="A20" s="251" t="s">
        <v>80</v>
      </c>
      <c r="B20" s="108"/>
      <c r="C20" s="187" t="s">
        <v>79</v>
      </c>
      <c r="D20" s="108"/>
    </row>
    <row r="21" s="242" customFormat="1" spans="1:4">
      <c r="A21" s="251" t="s">
        <v>72</v>
      </c>
      <c r="B21" s="108"/>
      <c r="C21" s="187" t="s">
        <v>81</v>
      </c>
      <c r="D21" s="108"/>
    </row>
    <row r="22" s="242" customFormat="1" spans="1:4">
      <c r="A22" s="251" t="s">
        <v>82</v>
      </c>
      <c r="B22" s="108"/>
      <c r="C22" s="187" t="s">
        <v>83</v>
      </c>
      <c r="D22" s="108"/>
    </row>
    <row r="23" s="242" customFormat="1" spans="1:4">
      <c r="A23" s="251" t="s">
        <v>84</v>
      </c>
      <c r="B23" s="108">
        <f>SUM(B24:B30)</f>
        <v>300</v>
      </c>
      <c r="C23" s="217" t="s">
        <v>85</v>
      </c>
      <c r="D23" s="108"/>
    </row>
    <row r="24" s="242" customFormat="1" spans="1:4">
      <c r="A24" s="251" t="s">
        <v>86</v>
      </c>
      <c r="B24" s="108"/>
      <c r="C24" s="187" t="s">
        <v>87</v>
      </c>
      <c r="D24" s="108"/>
    </row>
    <row r="25" s="242" customFormat="1" spans="1:4">
      <c r="A25" s="251" t="s">
        <v>88</v>
      </c>
      <c r="B25" s="108"/>
      <c r="C25" s="187" t="s">
        <v>89</v>
      </c>
      <c r="D25" s="108">
        <v>118</v>
      </c>
    </row>
    <row r="26" s="242" customFormat="1" spans="1:4">
      <c r="A26" s="251" t="s">
        <v>90</v>
      </c>
      <c r="B26" s="108"/>
      <c r="C26" s="187" t="s">
        <v>91</v>
      </c>
      <c r="D26" s="108"/>
    </row>
    <row r="27" s="242" customFormat="1" spans="1:4">
      <c r="A27" s="251" t="s">
        <v>92</v>
      </c>
      <c r="B27" s="108">
        <v>280</v>
      </c>
      <c r="C27" s="187" t="s">
        <v>93</v>
      </c>
      <c r="D27" s="108"/>
    </row>
    <row r="28" s="242" customFormat="1" spans="1:4">
      <c r="A28" s="251" t="s">
        <v>94</v>
      </c>
      <c r="B28" s="108">
        <v>20</v>
      </c>
      <c r="C28" s="187" t="s">
        <v>95</v>
      </c>
      <c r="D28" s="108">
        <v>29</v>
      </c>
    </row>
    <row r="29" s="242" customFormat="1" spans="1:4">
      <c r="A29" s="251" t="s">
        <v>96</v>
      </c>
      <c r="B29" s="108"/>
      <c r="C29" s="187" t="s">
        <v>97</v>
      </c>
      <c r="D29" s="108"/>
    </row>
    <row r="30" s="242" customFormat="1" spans="1:4">
      <c r="A30" s="251" t="s">
        <v>98</v>
      </c>
      <c r="B30" s="108"/>
      <c r="C30" s="187" t="s">
        <v>99</v>
      </c>
      <c r="D30" s="108"/>
    </row>
    <row r="31" s="242" customFormat="1" spans="1:4">
      <c r="A31" s="253"/>
      <c r="B31" s="254"/>
      <c r="C31" s="187" t="s">
        <v>100</v>
      </c>
      <c r="D31" s="108"/>
    </row>
    <row r="32" s="242" customFormat="1" ht="14.25" spans="1:4">
      <c r="A32" s="250" t="s">
        <v>101</v>
      </c>
      <c r="B32" s="103">
        <f>B33+B34+B35+B36+B37+B40</f>
        <v>1463</v>
      </c>
      <c r="C32" s="250" t="s">
        <v>102</v>
      </c>
      <c r="D32" s="103">
        <f>D33+D34+D36</f>
        <v>46</v>
      </c>
    </row>
    <row r="33" s="242" customFormat="1" spans="1:4">
      <c r="A33" s="187" t="s">
        <v>104</v>
      </c>
      <c r="B33" s="108">
        <v>1412</v>
      </c>
      <c r="C33" s="187" t="s">
        <v>105</v>
      </c>
      <c r="D33" s="108">
        <v>46</v>
      </c>
    </row>
    <row r="34" s="242" customFormat="1" spans="1:4">
      <c r="A34" s="187" t="s">
        <v>106</v>
      </c>
      <c r="B34" s="108"/>
      <c r="C34" s="187" t="s">
        <v>107</v>
      </c>
      <c r="D34" s="108"/>
    </row>
    <row r="35" s="242" customFormat="1" spans="1:4">
      <c r="A35" s="187" t="s">
        <v>108</v>
      </c>
      <c r="B35" s="108"/>
      <c r="C35" s="187" t="s">
        <v>109</v>
      </c>
      <c r="D35" s="108"/>
    </row>
    <row r="36" s="242" customFormat="1" spans="1:4">
      <c r="A36" s="187" t="s">
        <v>110</v>
      </c>
      <c r="B36" s="108"/>
      <c r="C36" s="187" t="s">
        <v>1390</v>
      </c>
      <c r="D36" s="108"/>
    </row>
    <row r="37" s="242" customFormat="1" spans="1:4">
      <c r="A37" s="187" t="s">
        <v>1391</v>
      </c>
      <c r="B37" s="108">
        <f>SUM(B38:B39)</f>
        <v>0</v>
      </c>
      <c r="C37" s="187" t="s">
        <v>1392</v>
      </c>
      <c r="D37" s="255"/>
    </row>
    <row r="38" s="242" customFormat="1" spans="1:4">
      <c r="A38" s="187" t="s">
        <v>114</v>
      </c>
      <c r="B38" s="108"/>
      <c r="C38" s="187" t="s">
        <v>119</v>
      </c>
      <c r="D38" s="256"/>
    </row>
    <row r="39" s="242" customFormat="1" spans="1:4">
      <c r="A39" s="187" t="s">
        <v>116</v>
      </c>
      <c r="B39" s="108"/>
      <c r="C39" s="187" t="s">
        <v>121</v>
      </c>
      <c r="D39" s="255"/>
    </row>
    <row r="40" s="242" customFormat="1" spans="1:4">
      <c r="A40" s="187" t="s">
        <v>120</v>
      </c>
      <c r="B40" s="108">
        <v>51</v>
      </c>
      <c r="C40" s="187" t="s">
        <v>121</v>
      </c>
      <c r="D40" s="255"/>
    </row>
    <row r="41" s="242" customFormat="1" ht="42.95" customHeight="1" spans="1:4">
      <c r="A41" s="257" t="s">
        <v>1393</v>
      </c>
      <c r="B41" s="257"/>
      <c r="C41" s="257"/>
      <c r="D41" s="257"/>
    </row>
  </sheetData>
  <mergeCells count="3">
    <mergeCell ref="A1:D1"/>
    <mergeCell ref="A2:D2"/>
    <mergeCell ref="A41:D41"/>
  </mergeCells>
  <printOptions horizontalCentered="1"/>
  <pageMargins left="0.236220472440945" right="0.236220472440945" top="0.511811023622047" bottom="0" header="0.31496062992126" footer="0.31496062992126"/>
  <pageSetup paperSize="9" scale="93" orientation="portrait"/>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3">
    <tabColor rgb="FFFFFF00"/>
  </sheetPr>
  <dimension ref="A1:C1329"/>
  <sheetViews>
    <sheetView topLeftCell="A3" workbookViewId="0">
      <selection activeCell="B1305" sqref="B$1:B$1048576"/>
    </sheetView>
  </sheetViews>
  <sheetFormatPr defaultColWidth="21.5" defaultRowHeight="14.25" outlineLevelCol="2"/>
  <cols>
    <col min="1" max="1" width="55.25" style="221" customWidth="1"/>
    <col min="2" max="2" width="30.625" style="221" customWidth="1"/>
    <col min="3" max="16384" width="21.5" style="221"/>
  </cols>
  <sheetData>
    <row r="1" ht="18.75" spans="1:2">
      <c r="A1" s="127" t="s">
        <v>1394</v>
      </c>
      <c r="B1" s="222"/>
    </row>
    <row r="2" s="220" customFormat="1" ht="24" spans="1:3">
      <c r="A2" s="128" t="s">
        <v>1395</v>
      </c>
      <c r="B2" s="223"/>
      <c r="C2" s="224"/>
    </row>
    <row r="3" ht="27" customHeight="1" spans="1:3">
      <c r="A3" s="225" t="s">
        <v>41</v>
      </c>
      <c r="B3" s="225"/>
      <c r="C3" s="226"/>
    </row>
    <row r="4" ht="24" customHeight="1" spans="1:3">
      <c r="A4" s="227" t="s">
        <v>127</v>
      </c>
      <c r="B4" s="228" t="s">
        <v>1396</v>
      </c>
      <c r="C4" s="229"/>
    </row>
    <row r="5" ht="25.5" customHeight="1" spans="1:3">
      <c r="A5" s="230" t="s">
        <v>129</v>
      </c>
      <c r="B5" s="231">
        <f>B6+B235+B275+B294+B384+B436+B492+B549+B675+B747+B826+B849+B960+B1024+B1088+B1108+B1138+B1148+B1193+B1213+B1257+B1314+B1317+B1325+B1313</f>
        <v>2917</v>
      </c>
      <c r="C5" s="229"/>
    </row>
    <row r="6" ht="21" customHeight="1" spans="1:2">
      <c r="A6" s="230" t="s">
        <v>130</v>
      </c>
      <c r="B6" s="232">
        <f>B7+B19+B28+B39+B50+B61+B72+B80+B89+B102+B111+B122+B134+B141+B149+B155+B162+B169+B176+B183+B190+B198+B204+B210+B217+B232</f>
        <v>897</v>
      </c>
    </row>
    <row r="7" ht="21" hidden="1" customHeight="1" spans="1:2">
      <c r="A7" s="230" t="s">
        <v>131</v>
      </c>
      <c r="B7" s="233">
        <f>SUM(B8:B18)</f>
        <v>0</v>
      </c>
    </row>
    <row r="8" ht="21" hidden="1" customHeight="1" spans="1:2">
      <c r="A8" s="234" t="s">
        <v>132</v>
      </c>
      <c r="B8" s="232"/>
    </row>
    <row r="9" ht="21" hidden="1" customHeight="1" spans="1:2">
      <c r="A9" s="234" t="s">
        <v>133</v>
      </c>
      <c r="B9" s="232"/>
    </row>
    <row r="10" ht="21" hidden="1" customHeight="1" spans="1:2">
      <c r="A10" s="234" t="s">
        <v>134</v>
      </c>
      <c r="B10" s="232"/>
    </row>
    <row r="11" ht="21" hidden="1" customHeight="1" spans="1:2">
      <c r="A11" s="234" t="s">
        <v>135</v>
      </c>
      <c r="B11" s="232"/>
    </row>
    <row r="12" ht="21" hidden="1" customHeight="1" spans="1:2">
      <c r="A12" s="234" t="s">
        <v>136</v>
      </c>
      <c r="B12" s="232"/>
    </row>
    <row r="13" ht="21" hidden="1" customHeight="1" spans="1:2">
      <c r="A13" s="234" t="s">
        <v>137</v>
      </c>
      <c r="B13" s="232"/>
    </row>
    <row r="14" ht="21" hidden="1" customHeight="1" spans="1:2">
      <c r="A14" s="234" t="s">
        <v>138</v>
      </c>
      <c r="B14" s="232"/>
    </row>
    <row r="15" ht="21" hidden="1" customHeight="1" spans="1:2">
      <c r="A15" s="234" t="s">
        <v>139</v>
      </c>
      <c r="B15" s="232"/>
    </row>
    <row r="16" ht="21" hidden="1" customHeight="1" spans="1:2">
      <c r="A16" s="234" t="s">
        <v>140</v>
      </c>
      <c r="B16" s="232"/>
    </row>
    <row r="17" ht="21" hidden="1" customHeight="1" spans="1:2">
      <c r="A17" s="234" t="s">
        <v>141</v>
      </c>
      <c r="B17" s="232"/>
    </row>
    <row r="18" ht="21" hidden="1" customHeight="1" spans="1:2">
      <c r="A18" s="234" t="s">
        <v>142</v>
      </c>
      <c r="B18" s="232"/>
    </row>
    <row r="19" ht="21" hidden="1" customHeight="1" spans="1:2">
      <c r="A19" s="230" t="s">
        <v>143</v>
      </c>
      <c r="B19" s="232">
        <f>SUM(B20:B27)</f>
        <v>0</v>
      </c>
    </row>
    <row r="20" ht="21" hidden="1" customHeight="1" spans="1:2">
      <c r="A20" s="234" t="s">
        <v>132</v>
      </c>
      <c r="B20" s="232"/>
    </row>
    <row r="21" ht="21" hidden="1" customHeight="1" spans="1:2">
      <c r="A21" s="234" t="s">
        <v>133</v>
      </c>
      <c r="B21" s="232"/>
    </row>
    <row r="22" ht="21" hidden="1" customHeight="1" spans="1:2">
      <c r="A22" s="234" t="s">
        <v>134</v>
      </c>
      <c r="B22" s="232"/>
    </row>
    <row r="23" ht="21" hidden="1" customHeight="1" spans="1:2">
      <c r="A23" s="234" t="s">
        <v>144</v>
      </c>
      <c r="B23" s="232"/>
    </row>
    <row r="24" ht="21" hidden="1" customHeight="1" spans="1:2">
      <c r="A24" s="234" t="s">
        <v>145</v>
      </c>
      <c r="B24" s="232"/>
    </row>
    <row r="25" ht="21" hidden="1" customHeight="1" spans="1:2">
      <c r="A25" s="234" t="s">
        <v>146</v>
      </c>
      <c r="B25" s="232"/>
    </row>
    <row r="26" ht="21" hidden="1" customHeight="1" spans="1:2">
      <c r="A26" s="234" t="s">
        <v>141</v>
      </c>
      <c r="B26" s="232"/>
    </row>
    <row r="27" ht="21" hidden="1" customHeight="1" spans="1:2">
      <c r="A27" s="234" t="s">
        <v>147</v>
      </c>
      <c r="B27" s="232"/>
    </row>
    <row r="28" ht="21" customHeight="1" spans="1:2">
      <c r="A28" s="230" t="s">
        <v>148</v>
      </c>
      <c r="B28" s="232">
        <f>SUM(B29:B38)</f>
        <v>818</v>
      </c>
    </row>
    <row r="29" ht="21" customHeight="1" spans="1:2">
      <c r="A29" s="234" t="s">
        <v>132</v>
      </c>
      <c r="B29" s="232">
        <v>631</v>
      </c>
    </row>
    <row r="30" ht="21" customHeight="1" spans="1:2">
      <c r="A30" s="234" t="s">
        <v>133</v>
      </c>
      <c r="B30" s="232">
        <v>187</v>
      </c>
    </row>
    <row r="31" ht="21" hidden="1" customHeight="1" spans="1:2">
      <c r="A31" s="234" t="s">
        <v>134</v>
      </c>
      <c r="B31" s="232"/>
    </row>
    <row r="32" ht="21" hidden="1" customHeight="1" spans="1:2">
      <c r="A32" s="234" t="s">
        <v>149</v>
      </c>
      <c r="B32" s="232"/>
    </row>
    <row r="33" ht="21" hidden="1" customHeight="1" spans="1:2">
      <c r="A33" s="234" t="s">
        <v>150</v>
      </c>
      <c r="B33" s="232"/>
    </row>
    <row r="34" ht="21" hidden="1" customHeight="1" spans="1:2">
      <c r="A34" s="234" t="s">
        <v>151</v>
      </c>
      <c r="B34" s="232"/>
    </row>
    <row r="35" ht="21" hidden="1" customHeight="1" spans="1:2">
      <c r="A35" s="234" t="s">
        <v>152</v>
      </c>
      <c r="B35" s="232"/>
    </row>
    <row r="36" ht="21" hidden="1" customHeight="1" spans="1:2">
      <c r="A36" s="234" t="s">
        <v>153</v>
      </c>
      <c r="B36" s="232"/>
    </row>
    <row r="37" ht="21" hidden="1" customHeight="1" spans="1:2">
      <c r="A37" s="234" t="s">
        <v>141</v>
      </c>
      <c r="B37" s="232"/>
    </row>
    <row r="38" ht="21" hidden="1" customHeight="1" spans="1:2">
      <c r="A38" s="234" t="s">
        <v>1397</v>
      </c>
      <c r="B38" s="232"/>
    </row>
    <row r="39" ht="21" hidden="1" customHeight="1" spans="1:2">
      <c r="A39" s="230" t="s">
        <v>154</v>
      </c>
      <c r="B39" s="232">
        <f>SUM(B40:B49)</f>
        <v>0</v>
      </c>
    </row>
    <row r="40" ht="21" hidden="1" customHeight="1" spans="1:2">
      <c r="A40" s="234" t="s">
        <v>132</v>
      </c>
      <c r="B40" s="232"/>
    </row>
    <row r="41" ht="21" hidden="1" customHeight="1" spans="1:2">
      <c r="A41" s="234" t="s">
        <v>133</v>
      </c>
      <c r="B41" s="232"/>
    </row>
    <row r="42" ht="21" hidden="1" customHeight="1" spans="1:2">
      <c r="A42" s="234" t="s">
        <v>134</v>
      </c>
      <c r="B42" s="232"/>
    </row>
    <row r="43" ht="21" hidden="1" customHeight="1" spans="1:2">
      <c r="A43" s="234" t="s">
        <v>155</v>
      </c>
      <c r="B43" s="232"/>
    </row>
    <row r="44" ht="21" hidden="1" customHeight="1" spans="1:2">
      <c r="A44" s="234" t="s">
        <v>156</v>
      </c>
      <c r="B44" s="232"/>
    </row>
    <row r="45" ht="21" hidden="1" customHeight="1" spans="1:2">
      <c r="A45" s="234" t="s">
        <v>157</v>
      </c>
      <c r="B45" s="232"/>
    </row>
    <row r="46" ht="21" hidden="1" customHeight="1" spans="1:2">
      <c r="A46" s="234" t="s">
        <v>158</v>
      </c>
      <c r="B46" s="232"/>
    </row>
    <row r="47" ht="21" hidden="1" customHeight="1" spans="1:2">
      <c r="A47" s="234" t="s">
        <v>159</v>
      </c>
      <c r="B47" s="232"/>
    </row>
    <row r="48" ht="21" hidden="1" customHeight="1" spans="1:2">
      <c r="A48" s="234" t="s">
        <v>141</v>
      </c>
      <c r="B48" s="232"/>
    </row>
    <row r="49" ht="21" hidden="1" customHeight="1" spans="1:2">
      <c r="A49" s="234" t="s">
        <v>160</v>
      </c>
      <c r="B49" s="232"/>
    </row>
    <row r="50" ht="21" hidden="1" customHeight="1" spans="1:2">
      <c r="A50" s="230" t="s">
        <v>161</v>
      </c>
      <c r="B50" s="232">
        <f>SUM(B51:B60)</f>
        <v>0</v>
      </c>
    </row>
    <row r="51" ht="21" hidden="1" customHeight="1" spans="1:2">
      <c r="A51" s="234" t="s">
        <v>132</v>
      </c>
      <c r="B51" s="232"/>
    </row>
    <row r="52" ht="21" hidden="1" customHeight="1" spans="1:2">
      <c r="A52" s="234" t="s">
        <v>133</v>
      </c>
      <c r="B52" s="232"/>
    </row>
    <row r="53" ht="21" hidden="1" customHeight="1" spans="1:2">
      <c r="A53" s="234" t="s">
        <v>134</v>
      </c>
      <c r="B53" s="232"/>
    </row>
    <row r="54" ht="21" hidden="1" customHeight="1" spans="1:2">
      <c r="A54" s="234" t="s">
        <v>162</v>
      </c>
      <c r="B54" s="232"/>
    </row>
    <row r="55" ht="21" hidden="1" customHeight="1" spans="1:2">
      <c r="A55" s="234" t="s">
        <v>163</v>
      </c>
      <c r="B55" s="232"/>
    </row>
    <row r="56" ht="21" hidden="1" customHeight="1" spans="1:2">
      <c r="A56" s="234" t="s">
        <v>164</v>
      </c>
      <c r="B56" s="232"/>
    </row>
    <row r="57" ht="21" hidden="1" customHeight="1" spans="1:2">
      <c r="A57" s="234" t="s">
        <v>165</v>
      </c>
      <c r="B57" s="232"/>
    </row>
    <row r="58" ht="21" hidden="1" customHeight="1" spans="1:2">
      <c r="A58" s="234" t="s">
        <v>166</v>
      </c>
      <c r="B58" s="232"/>
    </row>
    <row r="59" ht="21" hidden="1" customHeight="1" spans="1:2">
      <c r="A59" s="234" t="s">
        <v>141</v>
      </c>
      <c r="B59" s="232"/>
    </row>
    <row r="60" ht="21" hidden="1" customHeight="1" spans="1:2">
      <c r="A60" s="234" t="s">
        <v>167</v>
      </c>
      <c r="B60" s="232"/>
    </row>
    <row r="61" ht="21" hidden="1" customHeight="1" spans="1:2">
      <c r="A61" s="230" t="s">
        <v>168</v>
      </c>
      <c r="B61" s="232">
        <f>SUM(B62:B71)</f>
        <v>0</v>
      </c>
    </row>
    <row r="62" ht="21" hidden="1" customHeight="1" spans="1:2">
      <c r="A62" s="234" t="s">
        <v>132</v>
      </c>
      <c r="B62" s="232"/>
    </row>
    <row r="63" ht="21" hidden="1" customHeight="1" spans="1:2">
      <c r="A63" s="234" t="s">
        <v>133</v>
      </c>
      <c r="B63" s="232"/>
    </row>
    <row r="64" ht="21" hidden="1" customHeight="1" spans="1:2">
      <c r="A64" s="234" t="s">
        <v>134</v>
      </c>
      <c r="B64" s="232"/>
    </row>
    <row r="65" ht="21" hidden="1" customHeight="1" spans="1:2">
      <c r="A65" s="234" t="s">
        <v>169</v>
      </c>
      <c r="B65" s="232"/>
    </row>
    <row r="66" ht="21" hidden="1" customHeight="1" spans="1:2">
      <c r="A66" s="234" t="s">
        <v>170</v>
      </c>
      <c r="B66" s="232"/>
    </row>
    <row r="67" ht="21" hidden="1" customHeight="1" spans="1:2">
      <c r="A67" s="234" t="s">
        <v>171</v>
      </c>
      <c r="B67" s="232"/>
    </row>
    <row r="68" ht="21" hidden="1" customHeight="1" spans="1:2">
      <c r="A68" s="234" t="s">
        <v>172</v>
      </c>
      <c r="B68" s="232"/>
    </row>
    <row r="69" ht="21" hidden="1" customHeight="1" spans="1:2">
      <c r="A69" s="234" t="s">
        <v>173</v>
      </c>
      <c r="B69" s="232"/>
    </row>
    <row r="70" ht="21" hidden="1" customHeight="1" spans="1:2">
      <c r="A70" s="234" t="s">
        <v>141</v>
      </c>
      <c r="B70" s="232"/>
    </row>
    <row r="71" ht="21" hidden="1" customHeight="1" spans="1:2">
      <c r="A71" s="234" t="s">
        <v>174</v>
      </c>
      <c r="B71" s="232"/>
    </row>
    <row r="72" ht="21" hidden="1" customHeight="1" spans="1:2">
      <c r="A72" s="230" t="s">
        <v>175</v>
      </c>
      <c r="B72" s="232">
        <f>SUM(B73:B79)</f>
        <v>0</v>
      </c>
    </row>
    <row r="73" ht="21" hidden="1" customHeight="1" spans="1:2">
      <c r="A73" s="234" t="s">
        <v>132</v>
      </c>
      <c r="B73" s="232"/>
    </row>
    <row r="74" ht="21" hidden="1" customHeight="1" spans="1:2">
      <c r="A74" s="234" t="s">
        <v>133</v>
      </c>
      <c r="B74" s="232"/>
    </row>
    <row r="75" ht="21" hidden="1" customHeight="1" spans="1:2">
      <c r="A75" s="234" t="s">
        <v>134</v>
      </c>
      <c r="B75" s="232"/>
    </row>
    <row r="76" ht="21" hidden="1" customHeight="1" spans="1:2">
      <c r="A76" s="234" t="s">
        <v>172</v>
      </c>
      <c r="B76" s="232"/>
    </row>
    <row r="77" ht="21" hidden="1" customHeight="1" spans="1:2">
      <c r="A77" s="234" t="s">
        <v>176</v>
      </c>
      <c r="B77" s="232"/>
    </row>
    <row r="78" ht="21" hidden="1" customHeight="1" spans="1:2">
      <c r="A78" s="234" t="s">
        <v>141</v>
      </c>
      <c r="B78" s="232"/>
    </row>
    <row r="79" ht="21" hidden="1" customHeight="1" spans="1:2">
      <c r="A79" s="234" t="s">
        <v>177</v>
      </c>
      <c r="B79" s="232"/>
    </row>
    <row r="80" ht="21" hidden="1" customHeight="1" spans="1:2">
      <c r="A80" s="230" t="s">
        <v>178</v>
      </c>
      <c r="B80" s="232">
        <f>SUM(B81:B88)</f>
        <v>0</v>
      </c>
    </row>
    <row r="81" ht="21" hidden="1" customHeight="1" spans="1:2">
      <c r="A81" s="234" t="s">
        <v>132</v>
      </c>
      <c r="B81" s="232"/>
    </row>
    <row r="82" ht="21" hidden="1" customHeight="1" spans="1:2">
      <c r="A82" s="234" t="s">
        <v>133</v>
      </c>
      <c r="B82" s="232"/>
    </row>
    <row r="83" ht="21" hidden="1" customHeight="1" spans="1:2">
      <c r="A83" s="234" t="s">
        <v>134</v>
      </c>
      <c r="B83" s="232"/>
    </row>
    <row r="84" ht="21" hidden="1" customHeight="1" spans="1:2">
      <c r="A84" s="234" t="s">
        <v>179</v>
      </c>
      <c r="B84" s="232"/>
    </row>
    <row r="85" ht="21" hidden="1" customHeight="1" spans="1:2">
      <c r="A85" s="234" t="s">
        <v>180</v>
      </c>
      <c r="B85" s="232"/>
    </row>
    <row r="86" ht="21" hidden="1" customHeight="1" spans="1:2">
      <c r="A86" s="234" t="s">
        <v>172</v>
      </c>
      <c r="B86" s="232"/>
    </row>
    <row r="87" ht="21" hidden="1" customHeight="1" spans="1:2">
      <c r="A87" s="234" t="s">
        <v>141</v>
      </c>
      <c r="B87" s="232"/>
    </row>
    <row r="88" ht="21" hidden="1" customHeight="1" spans="1:2">
      <c r="A88" s="234" t="s">
        <v>181</v>
      </c>
      <c r="B88" s="232"/>
    </row>
    <row r="89" ht="21" hidden="1" customHeight="1" spans="1:2">
      <c r="A89" s="230" t="s">
        <v>182</v>
      </c>
      <c r="B89" s="232">
        <f>SUM(B90:B101)</f>
        <v>0</v>
      </c>
    </row>
    <row r="90" ht="21" hidden="1" customHeight="1" spans="1:2">
      <c r="A90" s="234" t="s">
        <v>132</v>
      </c>
      <c r="B90" s="232"/>
    </row>
    <row r="91" ht="21" hidden="1" customHeight="1" spans="1:2">
      <c r="A91" s="234" t="s">
        <v>133</v>
      </c>
      <c r="B91" s="232"/>
    </row>
    <row r="92" ht="21" hidden="1" customHeight="1" spans="1:2">
      <c r="A92" s="234" t="s">
        <v>134</v>
      </c>
      <c r="B92" s="232"/>
    </row>
    <row r="93" ht="21" hidden="1" customHeight="1" spans="1:2">
      <c r="A93" s="234" t="s">
        <v>183</v>
      </c>
      <c r="B93" s="232"/>
    </row>
    <row r="94" ht="21" hidden="1" customHeight="1" spans="1:2">
      <c r="A94" s="234" t="s">
        <v>184</v>
      </c>
      <c r="B94" s="232"/>
    </row>
    <row r="95" ht="21" hidden="1" customHeight="1" spans="1:2">
      <c r="A95" s="234" t="s">
        <v>172</v>
      </c>
      <c r="B95" s="232"/>
    </row>
    <row r="96" ht="21" hidden="1" customHeight="1" spans="1:2">
      <c r="A96" s="234" t="s">
        <v>185</v>
      </c>
      <c r="B96" s="232"/>
    </row>
    <row r="97" ht="21" hidden="1" customHeight="1" spans="1:2">
      <c r="A97" s="234" t="s">
        <v>186</v>
      </c>
      <c r="B97" s="232"/>
    </row>
    <row r="98" ht="21" hidden="1" customHeight="1" spans="1:2">
      <c r="A98" s="234" t="s">
        <v>187</v>
      </c>
      <c r="B98" s="232"/>
    </row>
    <row r="99" ht="21" hidden="1" customHeight="1" spans="1:2">
      <c r="A99" s="234" t="s">
        <v>188</v>
      </c>
      <c r="B99" s="232"/>
    </row>
    <row r="100" ht="21" hidden="1" customHeight="1" spans="1:2">
      <c r="A100" s="234" t="s">
        <v>141</v>
      </c>
      <c r="B100" s="232"/>
    </row>
    <row r="101" ht="21" hidden="1" customHeight="1" spans="1:2">
      <c r="A101" s="234" t="s">
        <v>189</v>
      </c>
      <c r="B101" s="232"/>
    </row>
    <row r="102" ht="21" hidden="1" customHeight="1" spans="1:2">
      <c r="A102" s="230" t="s">
        <v>190</v>
      </c>
      <c r="B102" s="232">
        <f>SUM(B103:B110)</f>
        <v>0</v>
      </c>
    </row>
    <row r="103" ht="21" hidden="1" customHeight="1" spans="1:2">
      <c r="A103" s="234" t="s">
        <v>132</v>
      </c>
      <c r="B103" s="232"/>
    </row>
    <row r="104" ht="21" hidden="1" customHeight="1" spans="1:2">
      <c r="A104" s="234" t="s">
        <v>133</v>
      </c>
      <c r="B104" s="232"/>
    </row>
    <row r="105" ht="21" hidden="1" customHeight="1" spans="1:2">
      <c r="A105" s="234" t="s">
        <v>134</v>
      </c>
      <c r="B105" s="232"/>
    </row>
    <row r="106" ht="21" hidden="1" customHeight="1" spans="1:2">
      <c r="A106" s="234" t="s">
        <v>191</v>
      </c>
      <c r="B106" s="232"/>
    </row>
    <row r="107" ht="21" hidden="1" customHeight="1" spans="1:2">
      <c r="A107" s="234" t="s">
        <v>192</v>
      </c>
      <c r="B107" s="232"/>
    </row>
    <row r="108" ht="21" hidden="1" customHeight="1" spans="1:2">
      <c r="A108" s="234" t="s">
        <v>193</v>
      </c>
      <c r="B108" s="232"/>
    </row>
    <row r="109" ht="21" hidden="1" customHeight="1" spans="1:2">
      <c r="A109" s="234" t="s">
        <v>141</v>
      </c>
      <c r="B109" s="232"/>
    </row>
    <row r="110" ht="21" hidden="1" customHeight="1" spans="1:2">
      <c r="A110" s="234" t="s">
        <v>194</v>
      </c>
      <c r="B110" s="232"/>
    </row>
    <row r="111" ht="21" hidden="1" customHeight="1" spans="1:2">
      <c r="A111" s="230" t="s">
        <v>195</v>
      </c>
      <c r="B111" s="232">
        <f>SUM(B112:B121)</f>
        <v>0</v>
      </c>
    </row>
    <row r="112" ht="21" hidden="1" customHeight="1" spans="1:2">
      <c r="A112" s="234" t="s">
        <v>132</v>
      </c>
      <c r="B112" s="232"/>
    </row>
    <row r="113" ht="21" hidden="1" customHeight="1" spans="1:2">
      <c r="A113" s="234" t="s">
        <v>133</v>
      </c>
      <c r="B113" s="232"/>
    </row>
    <row r="114" ht="21" hidden="1" customHeight="1" spans="1:2">
      <c r="A114" s="234" t="s">
        <v>134</v>
      </c>
      <c r="B114" s="232"/>
    </row>
    <row r="115" ht="21" hidden="1" customHeight="1" spans="1:2">
      <c r="A115" s="234" t="s">
        <v>196</v>
      </c>
      <c r="B115" s="232"/>
    </row>
    <row r="116" ht="21" hidden="1" customHeight="1" spans="1:2">
      <c r="A116" s="234" t="s">
        <v>197</v>
      </c>
      <c r="B116" s="232"/>
    </row>
    <row r="117" ht="21" hidden="1" customHeight="1" spans="1:2">
      <c r="A117" s="234" t="s">
        <v>198</v>
      </c>
      <c r="B117" s="232"/>
    </row>
    <row r="118" ht="21" hidden="1" customHeight="1" spans="1:2">
      <c r="A118" s="234" t="s">
        <v>199</v>
      </c>
      <c r="B118" s="232"/>
    </row>
    <row r="119" ht="21" hidden="1" customHeight="1" spans="1:2">
      <c r="A119" s="234" t="s">
        <v>200</v>
      </c>
      <c r="B119" s="232"/>
    </row>
    <row r="120" ht="21" hidden="1" customHeight="1" spans="1:2">
      <c r="A120" s="234" t="s">
        <v>141</v>
      </c>
      <c r="B120" s="232"/>
    </row>
    <row r="121" ht="21" hidden="1" customHeight="1" spans="1:2">
      <c r="A121" s="234" t="s">
        <v>201</v>
      </c>
      <c r="B121" s="232"/>
    </row>
    <row r="122" ht="21" hidden="1" customHeight="1" spans="1:2">
      <c r="A122" s="230" t="s">
        <v>202</v>
      </c>
      <c r="B122" s="232">
        <f>SUM(B123:B133)</f>
        <v>0</v>
      </c>
    </row>
    <row r="123" ht="21" hidden="1" customHeight="1" spans="1:2">
      <c r="A123" s="234" t="s">
        <v>132</v>
      </c>
      <c r="B123" s="232"/>
    </row>
    <row r="124" ht="21" hidden="1" customHeight="1" spans="1:2">
      <c r="A124" s="234" t="s">
        <v>133</v>
      </c>
      <c r="B124" s="232"/>
    </row>
    <row r="125" ht="21" hidden="1" customHeight="1" spans="1:2">
      <c r="A125" s="234" t="s">
        <v>134</v>
      </c>
      <c r="B125" s="232"/>
    </row>
    <row r="126" ht="21" hidden="1" customHeight="1" spans="1:2">
      <c r="A126" s="234" t="s">
        <v>203</v>
      </c>
      <c r="B126" s="232"/>
    </row>
    <row r="127" ht="21" hidden="1" customHeight="1" spans="1:2">
      <c r="A127" s="234" t="s">
        <v>204</v>
      </c>
      <c r="B127" s="232"/>
    </row>
    <row r="128" ht="21" hidden="1" customHeight="1" spans="1:2">
      <c r="A128" s="234" t="s">
        <v>205</v>
      </c>
      <c r="B128" s="232"/>
    </row>
    <row r="129" ht="21" hidden="1" customHeight="1" spans="1:2">
      <c r="A129" s="234" t="s">
        <v>206</v>
      </c>
      <c r="B129" s="232"/>
    </row>
    <row r="130" ht="21" hidden="1" customHeight="1" spans="1:2">
      <c r="A130" s="234" t="s">
        <v>207</v>
      </c>
      <c r="B130" s="232"/>
    </row>
    <row r="131" ht="21" hidden="1" customHeight="1" spans="1:2">
      <c r="A131" s="234" t="s">
        <v>208</v>
      </c>
      <c r="B131" s="232"/>
    </row>
    <row r="132" ht="21" hidden="1" customHeight="1" spans="1:2">
      <c r="A132" s="234" t="s">
        <v>141</v>
      </c>
      <c r="B132" s="232"/>
    </row>
    <row r="133" ht="21" hidden="1" customHeight="1" spans="1:2">
      <c r="A133" s="234" t="s">
        <v>209</v>
      </c>
      <c r="B133" s="232"/>
    </row>
    <row r="134" ht="21" hidden="1" customHeight="1" spans="1:2">
      <c r="A134" s="230" t="s">
        <v>210</v>
      </c>
      <c r="B134" s="232">
        <f>SUM(B135:B140)</f>
        <v>0</v>
      </c>
    </row>
    <row r="135" ht="21" hidden="1" customHeight="1" spans="1:2">
      <c r="A135" s="234" t="s">
        <v>132</v>
      </c>
      <c r="B135" s="232"/>
    </row>
    <row r="136" ht="21" hidden="1" customHeight="1" spans="1:2">
      <c r="A136" s="234" t="s">
        <v>133</v>
      </c>
      <c r="B136" s="232"/>
    </row>
    <row r="137" ht="21" hidden="1" customHeight="1" spans="1:2">
      <c r="A137" s="234" t="s">
        <v>134</v>
      </c>
      <c r="B137" s="232"/>
    </row>
    <row r="138" ht="21" hidden="1" customHeight="1" spans="1:2">
      <c r="A138" s="234" t="s">
        <v>211</v>
      </c>
      <c r="B138" s="232"/>
    </row>
    <row r="139" ht="21" hidden="1" customHeight="1" spans="1:2">
      <c r="A139" s="234" t="s">
        <v>141</v>
      </c>
      <c r="B139" s="232"/>
    </row>
    <row r="140" ht="21" hidden="1" customHeight="1" spans="1:2">
      <c r="A140" s="234" t="s">
        <v>212</v>
      </c>
      <c r="B140" s="232"/>
    </row>
    <row r="141" ht="21" hidden="1" customHeight="1" spans="1:2">
      <c r="A141" s="230" t="s">
        <v>213</v>
      </c>
      <c r="B141" s="232">
        <f>SUM(B142:B148)</f>
        <v>0</v>
      </c>
    </row>
    <row r="142" ht="21" hidden="1" customHeight="1" spans="1:2">
      <c r="A142" s="234" t="s">
        <v>132</v>
      </c>
      <c r="B142" s="232"/>
    </row>
    <row r="143" ht="21" hidden="1" customHeight="1" spans="1:2">
      <c r="A143" s="234" t="s">
        <v>133</v>
      </c>
      <c r="B143" s="232"/>
    </row>
    <row r="144" ht="21" hidden="1" customHeight="1" spans="1:2">
      <c r="A144" s="234" t="s">
        <v>134</v>
      </c>
      <c r="B144" s="232"/>
    </row>
    <row r="145" ht="21" hidden="1" customHeight="1" spans="1:2">
      <c r="A145" s="234" t="s">
        <v>214</v>
      </c>
      <c r="B145" s="232"/>
    </row>
    <row r="146" ht="21" hidden="1" customHeight="1" spans="1:2">
      <c r="A146" s="234" t="s">
        <v>215</v>
      </c>
      <c r="B146" s="232"/>
    </row>
    <row r="147" ht="21" hidden="1" customHeight="1" spans="1:2">
      <c r="A147" s="234" t="s">
        <v>141</v>
      </c>
      <c r="B147" s="232"/>
    </row>
    <row r="148" ht="21" hidden="1" customHeight="1" spans="1:2">
      <c r="A148" s="234" t="s">
        <v>216</v>
      </c>
      <c r="B148" s="232"/>
    </row>
    <row r="149" ht="21" hidden="1" customHeight="1" spans="1:2">
      <c r="A149" s="230" t="s">
        <v>217</v>
      </c>
      <c r="B149" s="232">
        <f>SUM(B150:B154)</f>
        <v>0</v>
      </c>
    </row>
    <row r="150" ht="21" hidden="1" customHeight="1" spans="1:2">
      <c r="A150" s="234" t="s">
        <v>132</v>
      </c>
      <c r="B150" s="232"/>
    </row>
    <row r="151" ht="21" hidden="1" customHeight="1" spans="1:2">
      <c r="A151" s="234" t="s">
        <v>133</v>
      </c>
      <c r="B151" s="232"/>
    </row>
    <row r="152" ht="21" hidden="1" customHeight="1" spans="1:2">
      <c r="A152" s="234" t="s">
        <v>134</v>
      </c>
      <c r="B152" s="232"/>
    </row>
    <row r="153" ht="21" hidden="1" customHeight="1" spans="1:2">
      <c r="A153" s="234" t="s">
        <v>218</v>
      </c>
      <c r="B153" s="232"/>
    </row>
    <row r="154" ht="21" hidden="1" customHeight="1" spans="1:2">
      <c r="A154" s="234" t="s">
        <v>219</v>
      </c>
      <c r="B154" s="232"/>
    </row>
    <row r="155" ht="21" hidden="1" customHeight="1" spans="1:2">
      <c r="A155" s="230" t="s">
        <v>220</v>
      </c>
      <c r="B155" s="232">
        <f>SUM(B156:B161)</f>
        <v>0</v>
      </c>
    </row>
    <row r="156" ht="21" hidden="1" customHeight="1" spans="1:2">
      <c r="A156" s="234" t="s">
        <v>132</v>
      </c>
      <c r="B156" s="232"/>
    </row>
    <row r="157" ht="21" hidden="1" customHeight="1" spans="1:2">
      <c r="A157" s="234" t="s">
        <v>133</v>
      </c>
      <c r="B157" s="232"/>
    </row>
    <row r="158" ht="21" hidden="1" customHeight="1" spans="1:2">
      <c r="A158" s="234" t="s">
        <v>134</v>
      </c>
      <c r="B158" s="232"/>
    </row>
    <row r="159" ht="21" hidden="1" customHeight="1" spans="1:2">
      <c r="A159" s="234" t="s">
        <v>146</v>
      </c>
      <c r="B159" s="232"/>
    </row>
    <row r="160" ht="21" hidden="1" customHeight="1" spans="1:2">
      <c r="A160" s="234" t="s">
        <v>141</v>
      </c>
      <c r="B160" s="232"/>
    </row>
    <row r="161" ht="21" hidden="1" customHeight="1" spans="1:2">
      <c r="A161" s="234" t="s">
        <v>221</v>
      </c>
      <c r="B161" s="232"/>
    </row>
    <row r="162" ht="21" hidden="1" customHeight="1" spans="1:2">
      <c r="A162" s="230" t="s">
        <v>222</v>
      </c>
      <c r="B162" s="232">
        <f>SUM(B163:B168)</f>
        <v>0</v>
      </c>
    </row>
    <row r="163" ht="21" hidden="1" customHeight="1" spans="1:2">
      <c r="A163" s="234" t="s">
        <v>132</v>
      </c>
      <c r="B163" s="232"/>
    </row>
    <row r="164" ht="21" hidden="1" customHeight="1" spans="1:2">
      <c r="A164" s="234" t="s">
        <v>133</v>
      </c>
      <c r="B164" s="232"/>
    </row>
    <row r="165" ht="21" hidden="1" customHeight="1" spans="1:2">
      <c r="A165" s="234" t="s">
        <v>134</v>
      </c>
      <c r="B165" s="232"/>
    </row>
    <row r="166" ht="21" hidden="1" customHeight="1" spans="1:2">
      <c r="A166" s="234" t="s">
        <v>223</v>
      </c>
      <c r="B166" s="232"/>
    </row>
    <row r="167" ht="21" hidden="1" customHeight="1" spans="1:2">
      <c r="A167" s="234" t="s">
        <v>141</v>
      </c>
      <c r="B167" s="232"/>
    </row>
    <row r="168" ht="21" hidden="1" customHeight="1" spans="1:2">
      <c r="A168" s="234" t="s">
        <v>224</v>
      </c>
      <c r="B168" s="232"/>
    </row>
    <row r="169" ht="21" customHeight="1" spans="1:2">
      <c r="A169" s="230" t="s">
        <v>226</v>
      </c>
      <c r="B169" s="232">
        <f>SUM(B170:B175)</f>
        <v>79</v>
      </c>
    </row>
    <row r="170" ht="21" customHeight="1" spans="1:2">
      <c r="A170" s="234" t="s">
        <v>132</v>
      </c>
      <c r="B170" s="232">
        <v>79</v>
      </c>
    </row>
    <row r="171" ht="21" hidden="1" customHeight="1" spans="1:2">
      <c r="A171" s="234" t="s">
        <v>133</v>
      </c>
      <c r="B171" s="232"/>
    </row>
    <row r="172" ht="21" hidden="1" customHeight="1" spans="1:2">
      <c r="A172" s="234" t="s">
        <v>134</v>
      </c>
      <c r="B172" s="232"/>
    </row>
    <row r="173" ht="21" hidden="1" customHeight="1" spans="1:2">
      <c r="A173" s="234" t="s">
        <v>227</v>
      </c>
      <c r="B173" s="232"/>
    </row>
    <row r="174" ht="21" hidden="1" customHeight="1" spans="1:2">
      <c r="A174" s="234" t="s">
        <v>141</v>
      </c>
      <c r="B174" s="232"/>
    </row>
    <row r="175" ht="21" hidden="1" customHeight="1" spans="1:2">
      <c r="A175" s="234" t="s">
        <v>228</v>
      </c>
      <c r="B175" s="232"/>
    </row>
    <row r="176" ht="21" hidden="1" customHeight="1" spans="1:2">
      <c r="A176" s="230" t="s">
        <v>229</v>
      </c>
      <c r="B176" s="232">
        <f>SUM(B177:B182)</f>
        <v>0</v>
      </c>
    </row>
    <row r="177" ht="21" hidden="1" customHeight="1" spans="1:2">
      <c r="A177" s="234" t="s">
        <v>132</v>
      </c>
      <c r="B177" s="232"/>
    </row>
    <row r="178" ht="21" hidden="1" customHeight="1" spans="1:2">
      <c r="A178" s="234" t="s">
        <v>133</v>
      </c>
      <c r="B178" s="232"/>
    </row>
    <row r="179" ht="21" hidden="1" customHeight="1" spans="1:2">
      <c r="A179" s="234" t="s">
        <v>134</v>
      </c>
      <c r="B179" s="232"/>
    </row>
    <row r="180" ht="21" hidden="1" customHeight="1" spans="1:2">
      <c r="A180" s="234" t="s">
        <v>230</v>
      </c>
      <c r="B180" s="232"/>
    </row>
    <row r="181" ht="21" hidden="1" customHeight="1" spans="1:2">
      <c r="A181" s="234" t="s">
        <v>141</v>
      </c>
      <c r="B181" s="232"/>
    </row>
    <row r="182" ht="21" hidden="1" customHeight="1" spans="1:2">
      <c r="A182" s="234" t="s">
        <v>231</v>
      </c>
      <c r="B182" s="232"/>
    </row>
    <row r="183" ht="21" hidden="1" customHeight="1" spans="1:2">
      <c r="A183" s="230" t="s">
        <v>232</v>
      </c>
      <c r="B183" s="232">
        <f>SUM(B184:B189)</f>
        <v>0</v>
      </c>
    </row>
    <row r="184" ht="21" hidden="1" customHeight="1" spans="1:2">
      <c r="A184" s="234" t="s">
        <v>132</v>
      </c>
      <c r="B184" s="232"/>
    </row>
    <row r="185" ht="21" hidden="1" customHeight="1" spans="1:2">
      <c r="A185" s="234" t="s">
        <v>133</v>
      </c>
      <c r="B185" s="232"/>
    </row>
    <row r="186" ht="21" hidden="1" customHeight="1" spans="1:2">
      <c r="A186" s="234" t="s">
        <v>134</v>
      </c>
      <c r="B186" s="232"/>
    </row>
    <row r="187" ht="21" hidden="1" customHeight="1" spans="1:2">
      <c r="A187" s="234" t="s">
        <v>233</v>
      </c>
      <c r="B187" s="232"/>
    </row>
    <row r="188" ht="21" hidden="1" customHeight="1" spans="1:2">
      <c r="A188" s="234" t="s">
        <v>141</v>
      </c>
      <c r="B188" s="232"/>
    </row>
    <row r="189" ht="21" hidden="1" customHeight="1" spans="1:2">
      <c r="A189" s="234" t="s">
        <v>234</v>
      </c>
      <c r="B189" s="232"/>
    </row>
    <row r="190" ht="21" hidden="1" customHeight="1" spans="1:2">
      <c r="A190" s="230" t="s">
        <v>235</v>
      </c>
      <c r="B190" s="232">
        <f>SUM(B191:B197)</f>
        <v>0</v>
      </c>
    </row>
    <row r="191" ht="21" hidden="1" customHeight="1" spans="1:2">
      <c r="A191" s="234" t="s">
        <v>132</v>
      </c>
      <c r="B191" s="232"/>
    </row>
    <row r="192" ht="21" hidden="1" customHeight="1" spans="1:2">
      <c r="A192" s="234" t="s">
        <v>133</v>
      </c>
      <c r="B192" s="232"/>
    </row>
    <row r="193" ht="21" hidden="1" customHeight="1" spans="1:2">
      <c r="A193" s="234" t="s">
        <v>134</v>
      </c>
      <c r="B193" s="232"/>
    </row>
    <row r="194" ht="21" hidden="1" customHeight="1" spans="1:2">
      <c r="A194" s="234" t="s">
        <v>236</v>
      </c>
      <c r="B194" s="232"/>
    </row>
    <row r="195" ht="21" hidden="1" customHeight="1" spans="1:2">
      <c r="A195" s="234" t="s">
        <v>237</v>
      </c>
      <c r="B195" s="232"/>
    </row>
    <row r="196" ht="21" hidden="1" customHeight="1" spans="1:2">
      <c r="A196" s="234" t="s">
        <v>141</v>
      </c>
      <c r="B196" s="232"/>
    </row>
    <row r="197" ht="21" hidden="1" customHeight="1" spans="1:2">
      <c r="A197" s="234" t="s">
        <v>238</v>
      </c>
      <c r="B197" s="232"/>
    </row>
    <row r="198" ht="21" hidden="1" customHeight="1" spans="1:2">
      <c r="A198" s="230" t="s">
        <v>239</v>
      </c>
      <c r="B198" s="232">
        <f>SUM(B199:B203)</f>
        <v>0</v>
      </c>
    </row>
    <row r="199" ht="21" hidden="1" customHeight="1" spans="1:2">
      <c r="A199" s="234" t="s">
        <v>132</v>
      </c>
      <c r="B199" s="232"/>
    </row>
    <row r="200" ht="21" hidden="1" customHeight="1" spans="1:2">
      <c r="A200" s="234" t="s">
        <v>133</v>
      </c>
      <c r="B200" s="232"/>
    </row>
    <row r="201" ht="21" hidden="1" customHeight="1" spans="1:2">
      <c r="A201" s="234" t="s">
        <v>134</v>
      </c>
      <c r="B201" s="232"/>
    </row>
    <row r="202" ht="21" hidden="1" customHeight="1" spans="1:2">
      <c r="A202" s="234" t="s">
        <v>141</v>
      </c>
      <c r="B202" s="232"/>
    </row>
    <row r="203" ht="21" hidden="1" customHeight="1" spans="1:2">
      <c r="A203" s="234" t="s">
        <v>240</v>
      </c>
      <c r="B203" s="232"/>
    </row>
    <row r="204" ht="21" hidden="1" customHeight="1" spans="1:2">
      <c r="A204" s="230" t="s">
        <v>241</v>
      </c>
      <c r="B204" s="232">
        <f>SUM(B205:B209)</f>
        <v>0</v>
      </c>
    </row>
    <row r="205" ht="21" hidden="1" customHeight="1" spans="1:2">
      <c r="A205" s="234" t="s">
        <v>132</v>
      </c>
      <c r="B205" s="232"/>
    </row>
    <row r="206" ht="21" hidden="1" customHeight="1" spans="1:2">
      <c r="A206" s="234" t="s">
        <v>133</v>
      </c>
      <c r="B206" s="232"/>
    </row>
    <row r="207" ht="21" hidden="1" customHeight="1" spans="1:2">
      <c r="A207" s="234" t="s">
        <v>134</v>
      </c>
      <c r="B207" s="232"/>
    </row>
    <row r="208" ht="21" hidden="1" customHeight="1" spans="1:2">
      <c r="A208" s="234" t="s">
        <v>141</v>
      </c>
      <c r="B208" s="232"/>
    </row>
    <row r="209" ht="21" hidden="1" customHeight="1" spans="1:2">
      <c r="A209" s="234" t="s">
        <v>242</v>
      </c>
      <c r="B209" s="232"/>
    </row>
    <row r="210" ht="21" hidden="1" customHeight="1" spans="1:2">
      <c r="A210" s="230" t="s">
        <v>243</v>
      </c>
      <c r="B210" s="232">
        <f>SUM(B211:B216)</f>
        <v>0</v>
      </c>
    </row>
    <row r="211" ht="21" hidden="1" customHeight="1" spans="1:2">
      <c r="A211" s="234" t="s">
        <v>132</v>
      </c>
      <c r="B211" s="232"/>
    </row>
    <row r="212" ht="21" hidden="1" customHeight="1" spans="1:2">
      <c r="A212" s="234" t="s">
        <v>133</v>
      </c>
      <c r="B212" s="232"/>
    </row>
    <row r="213" ht="21" hidden="1" customHeight="1" spans="1:2">
      <c r="A213" s="234" t="s">
        <v>134</v>
      </c>
      <c r="B213" s="232"/>
    </row>
    <row r="214" ht="21" hidden="1" customHeight="1" spans="1:2">
      <c r="A214" s="234" t="s">
        <v>244</v>
      </c>
      <c r="B214" s="232"/>
    </row>
    <row r="215" ht="21" hidden="1" customHeight="1" spans="1:2">
      <c r="A215" s="234" t="s">
        <v>141</v>
      </c>
      <c r="B215" s="232"/>
    </row>
    <row r="216" ht="21" hidden="1" customHeight="1" spans="1:2">
      <c r="A216" s="234" t="s">
        <v>245</v>
      </c>
      <c r="B216" s="232"/>
    </row>
    <row r="217" ht="21" hidden="1" customHeight="1" spans="1:2">
      <c r="A217" s="230" t="s">
        <v>246</v>
      </c>
      <c r="B217" s="232">
        <f>SUM(B218:B231)</f>
        <v>0</v>
      </c>
    </row>
    <row r="218" ht="21" hidden="1" customHeight="1" spans="1:2">
      <c r="A218" s="234" t="s">
        <v>132</v>
      </c>
      <c r="B218" s="232"/>
    </row>
    <row r="219" ht="21" hidden="1" customHeight="1" spans="1:2">
      <c r="A219" s="234" t="s">
        <v>133</v>
      </c>
      <c r="B219" s="232"/>
    </row>
    <row r="220" ht="21" hidden="1" customHeight="1" spans="1:2">
      <c r="A220" s="234" t="s">
        <v>134</v>
      </c>
      <c r="B220" s="232"/>
    </row>
    <row r="221" ht="21" hidden="1" customHeight="1" spans="1:2">
      <c r="A221" s="234" t="s">
        <v>247</v>
      </c>
      <c r="B221" s="232"/>
    </row>
    <row r="222" ht="21" hidden="1" customHeight="1" spans="1:2">
      <c r="A222" s="234" t="s">
        <v>248</v>
      </c>
      <c r="B222" s="232"/>
    </row>
    <row r="223" ht="21" hidden="1" customHeight="1" spans="1:2">
      <c r="A223" s="234" t="s">
        <v>172</v>
      </c>
      <c r="B223" s="232"/>
    </row>
    <row r="224" ht="21" hidden="1" customHeight="1" spans="1:2">
      <c r="A224" s="234" t="s">
        <v>249</v>
      </c>
      <c r="B224" s="232"/>
    </row>
    <row r="225" ht="21" hidden="1" customHeight="1" spans="1:2">
      <c r="A225" s="234" t="s">
        <v>250</v>
      </c>
      <c r="B225" s="232"/>
    </row>
    <row r="226" ht="21" hidden="1" customHeight="1" spans="1:2">
      <c r="A226" s="234" t="s">
        <v>251</v>
      </c>
      <c r="B226" s="232"/>
    </row>
    <row r="227" ht="21" hidden="1" customHeight="1" spans="1:2">
      <c r="A227" s="234" t="s">
        <v>252</v>
      </c>
      <c r="B227" s="232"/>
    </row>
    <row r="228" ht="21" hidden="1" customHeight="1" spans="1:2">
      <c r="A228" s="234" t="s">
        <v>253</v>
      </c>
      <c r="B228" s="232"/>
    </row>
    <row r="229" ht="21" hidden="1" customHeight="1" spans="1:2">
      <c r="A229" s="234" t="s">
        <v>254</v>
      </c>
      <c r="B229" s="232"/>
    </row>
    <row r="230" ht="21" hidden="1" customHeight="1" spans="1:2">
      <c r="A230" s="234" t="s">
        <v>141</v>
      </c>
      <c r="B230" s="232"/>
    </row>
    <row r="231" ht="21" hidden="1" customHeight="1" spans="1:2">
      <c r="A231" s="234" t="s">
        <v>255</v>
      </c>
      <c r="B231" s="232"/>
    </row>
    <row r="232" ht="21" hidden="1" customHeight="1" spans="1:2">
      <c r="A232" s="230" t="s">
        <v>256</v>
      </c>
      <c r="B232" s="232">
        <f>SUM(B233:B234)</f>
        <v>0</v>
      </c>
    </row>
    <row r="233" ht="21" hidden="1" customHeight="1" spans="1:2">
      <c r="A233" s="234" t="s">
        <v>257</v>
      </c>
      <c r="B233" s="232"/>
    </row>
    <row r="234" ht="21" hidden="1" customHeight="1" spans="1:2">
      <c r="A234" s="234" t="s">
        <v>258</v>
      </c>
      <c r="B234" s="232"/>
    </row>
    <row r="235" ht="21" hidden="1" customHeight="1" spans="1:2">
      <c r="A235" s="230" t="s">
        <v>259</v>
      </c>
      <c r="B235" s="232">
        <f>B236+B243+B246+B249+B255+B260+B262+B267+B273</f>
        <v>0</v>
      </c>
    </row>
    <row r="236" ht="21" hidden="1" customHeight="1" spans="1:2">
      <c r="A236" s="230" t="s">
        <v>260</v>
      </c>
      <c r="B236" s="232">
        <f>SUM(B237:B242)</f>
        <v>0</v>
      </c>
    </row>
    <row r="237" ht="21" hidden="1" customHeight="1" spans="1:2">
      <c r="A237" s="234" t="s">
        <v>132</v>
      </c>
      <c r="B237" s="232"/>
    </row>
    <row r="238" ht="21" hidden="1" customHeight="1" spans="1:2">
      <c r="A238" s="234" t="s">
        <v>133</v>
      </c>
      <c r="B238" s="232"/>
    </row>
    <row r="239" ht="21" hidden="1" customHeight="1" spans="1:2">
      <c r="A239" s="234" t="s">
        <v>134</v>
      </c>
      <c r="B239" s="232"/>
    </row>
    <row r="240" ht="21" hidden="1" customHeight="1" spans="1:2">
      <c r="A240" s="234" t="s">
        <v>227</v>
      </c>
      <c r="B240" s="232"/>
    </row>
    <row r="241" ht="21" hidden="1" customHeight="1" spans="1:2">
      <c r="A241" s="234" t="s">
        <v>141</v>
      </c>
      <c r="B241" s="232"/>
    </row>
    <row r="242" ht="21" hidden="1" customHeight="1" spans="1:2">
      <c r="A242" s="234" t="s">
        <v>261</v>
      </c>
      <c r="B242" s="232"/>
    </row>
    <row r="243" ht="21" hidden="1" customHeight="1" spans="1:2">
      <c r="A243" s="230" t="s">
        <v>262</v>
      </c>
      <c r="B243" s="232">
        <f>SUM(B244:B245)</f>
        <v>0</v>
      </c>
    </row>
    <row r="244" ht="21" hidden="1" customHeight="1" spans="1:2">
      <c r="A244" s="234" t="s">
        <v>263</v>
      </c>
      <c r="B244" s="232"/>
    </row>
    <row r="245" ht="21" hidden="1" customHeight="1" spans="1:2">
      <c r="A245" s="234" t="s">
        <v>264</v>
      </c>
      <c r="B245" s="232"/>
    </row>
    <row r="246" ht="21" hidden="1" customHeight="1" spans="1:2">
      <c r="A246" s="230" t="s">
        <v>265</v>
      </c>
      <c r="B246" s="232">
        <f>SUM(B247:B248)</f>
        <v>0</v>
      </c>
    </row>
    <row r="247" ht="21" hidden="1" customHeight="1" spans="1:2">
      <c r="A247" s="234" t="s">
        <v>266</v>
      </c>
      <c r="B247" s="232"/>
    </row>
    <row r="248" ht="21" hidden="1" customHeight="1" spans="1:2">
      <c r="A248" s="234" t="s">
        <v>267</v>
      </c>
      <c r="B248" s="232"/>
    </row>
    <row r="249" ht="21" hidden="1" customHeight="1" spans="1:2">
      <c r="A249" s="230" t="s">
        <v>268</v>
      </c>
      <c r="B249" s="232">
        <f>SUM(B250:B254)</f>
        <v>0</v>
      </c>
    </row>
    <row r="250" ht="21" hidden="1" customHeight="1" spans="1:2">
      <c r="A250" s="234" t="s">
        <v>269</v>
      </c>
      <c r="B250" s="232"/>
    </row>
    <row r="251" ht="21" hidden="1" customHeight="1" spans="1:2">
      <c r="A251" s="234" t="s">
        <v>270</v>
      </c>
      <c r="B251" s="232"/>
    </row>
    <row r="252" ht="21" hidden="1" customHeight="1" spans="1:2">
      <c r="A252" s="234" t="s">
        <v>271</v>
      </c>
      <c r="B252" s="232"/>
    </row>
    <row r="253" ht="21" hidden="1" customHeight="1" spans="1:2">
      <c r="A253" s="234" t="s">
        <v>272</v>
      </c>
      <c r="B253" s="232"/>
    </row>
    <row r="254" ht="21" hidden="1" customHeight="1" spans="1:2">
      <c r="A254" s="234" t="s">
        <v>273</v>
      </c>
      <c r="B254" s="232"/>
    </row>
    <row r="255" ht="21" hidden="1" customHeight="1" spans="1:2">
      <c r="A255" s="230" t="s">
        <v>274</v>
      </c>
      <c r="B255" s="232">
        <f>SUM(B256:B259)</f>
        <v>0</v>
      </c>
    </row>
    <row r="256" ht="21" hidden="1" customHeight="1" spans="1:2">
      <c r="A256" s="234" t="s">
        <v>275</v>
      </c>
      <c r="B256" s="232"/>
    </row>
    <row r="257" ht="21" hidden="1" customHeight="1" spans="1:2">
      <c r="A257" s="234" t="s">
        <v>276</v>
      </c>
      <c r="B257" s="232"/>
    </row>
    <row r="258" ht="21" hidden="1" customHeight="1" spans="1:2">
      <c r="A258" s="234" t="s">
        <v>277</v>
      </c>
      <c r="B258" s="232"/>
    </row>
    <row r="259" ht="21" hidden="1" customHeight="1" spans="1:2">
      <c r="A259" s="234" t="s">
        <v>278</v>
      </c>
      <c r="B259" s="232"/>
    </row>
    <row r="260" ht="21" hidden="1" customHeight="1" spans="1:2">
      <c r="A260" s="230" t="s">
        <v>279</v>
      </c>
      <c r="B260" s="232">
        <f>B261</f>
        <v>0</v>
      </c>
    </row>
    <row r="261" ht="21" hidden="1" customHeight="1" spans="1:2">
      <c r="A261" s="234" t="s">
        <v>280</v>
      </c>
      <c r="B261" s="232"/>
    </row>
    <row r="262" ht="21" hidden="1" customHeight="1" spans="1:2">
      <c r="A262" s="230" t="s">
        <v>281</v>
      </c>
      <c r="B262" s="232">
        <f>SUM(B263:B266)</f>
        <v>0</v>
      </c>
    </row>
    <row r="263" ht="21" hidden="1" customHeight="1" spans="1:2">
      <c r="A263" s="234" t="s">
        <v>282</v>
      </c>
      <c r="B263" s="232"/>
    </row>
    <row r="264" ht="21" hidden="1" customHeight="1" spans="1:2">
      <c r="A264" s="234" t="s">
        <v>283</v>
      </c>
      <c r="B264" s="232"/>
    </row>
    <row r="265" ht="21" hidden="1" customHeight="1" spans="1:2">
      <c r="A265" s="234" t="s">
        <v>284</v>
      </c>
      <c r="B265" s="232"/>
    </row>
    <row r="266" ht="21" hidden="1" customHeight="1" spans="1:2">
      <c r="A266" s="234" t="s">
        <v>285</v>
      </c>
      <c r="B266" s="232"/>
    </row>
    <row r="267" ht="21" hidden="1" customHeight="1" spans="1:2">
      <c r="A267" s="230" t="s">
        <v>286</v>
      </c>
      <c r="B267" s="232">
        <f>SUM(B268:B272)</f>
        <v>0</v>
      </c>
    </row>
    <row r="268" ht="21" hidden="1" customHeight="1" spans="1:2">
      <c r="A268" s="234" t="s">
        <v>132</v>
      </c>
      <c r="B268" s="232"/>
    </row>
    <row r="269" ht="21" hidden="1" customHeight="1" spans="1:2">
      <c r="A269" s="234" t="s">
        <v>133</v>
      </c>
      <c r="B269" s="232"/>
    </row>
    <row r="270" ht="21" hidden="1" customHeight="1" spans="1:2">
      <c r="A270" s="234" t="s">
        <v>134</v>
      </c>
      <c r="B270" s="232"/>
    </row>
    <row r="271" ht="21" hidden="1" customHeight="1" spans="1:2">
      <c r="A271" s="234" t="s">
        <v>141</v>
      </c>
      <c r="B271" s="232"/>
    </row>
    <row r="272" ht="21" hidden="1" customHeight="1" spans="1:2">
      <c r="A272" s="234" t="s">
        <v>287</v>
      </c>
      <c r="B272" s="232"/>
    </row>
    <row r="273" ht="21" hidden="1" customHeight="1" spans="1:2">
      <c r="A273" s="230" t="s">
        <v>288</v>
      </c>
      <c r="B273" s="231">
        <f>B274</f>
        <v>0</v>
      </c>
    </row>
    <row r="274" ht="21" hidden="1" customHeight="1" spans="1:2">
      <c r="A274" s="230" t="s">
        <v>289</v>
      </c>
      <c r="B274" s="232"/>
    </row>
    <row r="275" ht="21" hidden="1" customHeight="1" spans="1:2">
      <c r="A275" s="230" t="s">
        <v>290</v>
      </c>
      <c r="B275" s="233">
        <f>SUM(B276,B278,B280,B282,B292)</f>
        <v>0</v>
      </c>
    </row>
    <row r="276" ht="21" hidden="1" customHeight="1" spans="1:2">
      <c r="A276" s="230" t="s">
        <v>291</v>
      </c>
      <c r="B276" s="232">
        <f>B277</f>
        <v>0</v>
      </c>
    </row>
    <row r="277" ht="21" hidden="1" customHeight="1" spans="1:2">
      <c r="A277" s="234" t="s">
        <v>292</v>
      </c>
      <c r="B277" s="232"/>
    </row>
    <row r="278" ht="21" hidden="1" customHeight="1" spans="1:2">
      <c r="A278" s="230" t="s">
        <v>293</v>
      </c>
      <c r="B278" s="232">
        <f>B279</f>
        <v>0</v>
      </c>
    </row>
    <row r="279" ht="21" hidden="1" customHeight="1" spans="1:2">
      <c r="A279" s="234" t="s">
        <v>294</v>
      </c>
      <c r="B279" s="232"/>
    </row>
    <row r="280" ht="21" hidden="1" customHeight="1" spans="1:2">
      <c r="A280" s="230" t="s">
        <v>295</v>
      </c>
      <c r="B280" s="232">
        <f>B281</f>
        <v>0</v>
      </c>
    </row>
    <row r="281" ht="21" hidden="1" customHeight="1" spans="1:2">
      <c r="A281" s="234" t="s">
        <v>296</v>
      </c>
      <c r="B281" s="232"/>
    </row>
    <row r="282" ht="21" hidden="1" customHeight="1" spans="1:2">
      <c r="A282" s="230" t="s">
        <v>297</v>
      </c>
      <c r="B282" s="232">
        <f>SUM(B283:B291)</f>
        <v>0</v>
      </c>
    </row>
    <row r="283" ht="21" hidden="1" customHeight="1" spans="1:2">
      <c r="A283" s="234" t="s">
        <v>298</v>
      </c>
      <c r="B283" s="232"/>
    </row>
    <row r="284" ht="21" hidden="1" customHeight="1" spans="1:2">
      <c r="A284" s="234" t="s">
        <v>299</v>
      </c>
      <c r="B284" s="232"/>
    </row>
    <row r="285" ht="21" hidden="1" customHeight="1" spans="1:2">
      <c r="A285" s="234" t="s">
        <v>300</v>
      </c>
      <c r="B285" s="232"/>
    </row>
    <row r="286" ht="21" hidden="1" customHeight="1" spans="1:2">
      <c r="A286" s="234" t="s">
        <v>301</v>
      </c>
      <c r="B286" s="232"/>
    </row>
    <row r="287" ht="21" hidden="1" customHeight="1" spans="1:2">
      <c r="A287" s="234" t="s">
        <v>302</v>
      </c>
      <c r="B287" s="232"/>
    </row>
    <row r="288" ht="21" hidden="1" customHeight="1" spans="1:2">
      <c r="A288" s="234" t="s">
        <v>303</v>
      </c>
      <c r="B288" s="232"/>
    </row>
    <row r="289" ht="21" hidden="1" customHeight="1" spans="1:2">
      <c r="A289" s="234" t="s">
        <v>304</v>
      </c>
      <c r="B289" s="232"/>
    </row>
    <row r="290" ht="21" hidden="1" customHeight="1" spans="1:2">
      <c r="A290" s="234" t="s">
        <v>305</v>
      </c>
      <c r="B290" s="232"/>
    </row>
    <row r="291" ht="21" hidden="1" customHeight="1" spans="1:2">
      <c r="A291" s="234" t="s">
        <v>306</v>
      </c>
      <c r="B291" s="232"/>
    </row>
    <row r="292" ht="21" hidden="1" customHeight="1" spans="1:2">
      <c r="A292" s="230" t="s">
        <v>307</v>
      </c>
      <c r="B292" s="232">
        <f>B293</f>
        <v>0</v>
      </c>
    </row>
    <row r="293" ht="21" hidden="1" customHeight="1" spans="1:2">
      <c r="A293" s="234" t="s">
        <v>308</v>
      </c>
      <c r="B293" s="232"/>
    </row>
    <row r="294" ht="21" hidden="1" customHeight="1" spans="1:2">
      <c r="A294" s="230" t="s">
        <v>309</v>
      </c>
      <c r="B294" s="232">
        <f>B295+B298+B309+B316+B324+B333+B347+B357+B367+B375+B381</f>
        <v>0</v>
      </c>
    </row>
    <row r="295" ht="21" hidden="1" customHeight="1" spans="1:2">
      <c r="A295" s="230" t="s">
        <v>310</v>
      </c>
      <c r="B295" s="232">
        <f>SUM(B296:B297)</f>
        <v>0</v>
      </c>
    </row>
    <row r="296" ht="21" hidden="1" customHeight="1" spans="1:2">
      <c r="A296" s="234" t="s">
        <v>311</v>
      </c>
      <c r="B296" s="232"/>
    </row>
    <row r="297" ht="21" hidden="1" customHeight="1" spans="1:2">
      <c r="A297" s="234" t="s">
        <v>312</v>
      </c>
      <c r="B297" s="232"/>
    </row>
    <row r="298" ht="21" hidden="1" customHeight="1" spans="1:2">
      <c r="A298" s="230" t="s">
        <v>313</v>
      </c>
      <c r="B298" s="232">
        <f>SUM(B299:B308)</f>
        <v>0</v>
      </c>
    </row>
    <row r="299" ht="21" hidden="1" customHeight="1" spans="1:2">
      <c r="A299" s="234" t="s">
        <v>132</v>
      </c>
      <c r="B299" s="232"/>
    </row>
    <row r="300" ht="21" hidden="1" customHeight="1" spans="1:2">
      <c r="A300" s="234" t="s">
        <v>133</v>
      </c>
      <c r="B300" s="232"/>
    </row>
    <row r="301" ht="21" hidden="1" customHeight="1" spans="1:2">
      <c r="A301" s="234" t="s">
        <v>134</v>
      </c>
      <c r="B301" s="232"/>
    </row>
    <row r="302" ht="21" hidden="1" customHeight="1" spans="1:2">
      <c r="A302" s="235" t="s">
        <v>172</v>
      </c>
      <c r="B302" s="232"/>
    </row>
    <row r="303" ht="21" hidden="1" customHeight="1" spans="1:2">
      <c r="A303" s="234" t="s">
        <v>314</v>
      </c>
      <c r="B303" s="232"/>
    </row>
    <row r="304" ht="21" hidden="1" customHeight="1" spans="1:2">
      <c r="A304" s="234" t="s">
        <v>315</v>
      </c>
      <c r="B304" s="232"/>
    </row>
    <row r="305" ht="21" hidden="1" customHeight="1" spans="1:2">
      <c r="A305" s="234" t="s">
        <v>316</v>
      </c>
      <c r="B305" s="232"/>
    </row>
    <row r="306" ht="21" hidden="1" customHeight="1" spans="1:2">
      <c r="A306" s="234" t="s">
        <v>317</v>
      </c>
      <c r="B306" s="232"/>
    </row>
    <row r="307" ht="21" hidden="1" customHeight="1" spans="1:2">
      <c r="A307" s="234" t="s">
        <v>141</v>
      </c>
      <c r="B307" s="232"/>
    </row>
    <row r="308" ht="21" hidden="1" customHeight="1" spans="1:2">
      <c r="A308" s="234" t="s">
        <v>318</v>
      </c>
      <c r="B308" s="232"/>
    </row>
    <row r="309" ht="21" hidden="1" customHeight="1" spans="1:2">
      <c r="A309" s="230" t="s">
        <v>319</v>
      </c>
      <c r="B309" s="232">
        <f>SUM(B310:B315)</f>
        <v>0</v>
      </c>
    </row>
    <row r="310" ht="21" hidden="1" customHeight="1" spans="1:2">
      <c r="A310" s="234" t="s">
        <v>132</v>
      </c>
      <c r="B310" s="232"/>
    </row>
    <row r="311" ht="21" hidden="1" customHeight="1" spans="1:2">
      <c r="A311" s="234" t="s">
        <v>133</v>
      </c>
      <c r="B311" s="232"/>
    </row>
    <row r="312" ht="21" hidden="1" customHeight="1" spans="1:2">
      <c r="A312" s="234" t="s">
        <v>134</v>
      </c>
      <c r="B312" s="232"/>
    </row>
    <row r="313" ht="21" hidden="1" customHeight="1" spans="1:2">
      <c r="A313" s="234" t="s">
        <v>320</v>
      </c>
      <c r="B313" s="232"/>
    </row>
    <row r="314" ht="21" hidden="1" customHeight="1" spans="1:2">
      <c r="A314" s="234" t="s">
        <v>141</v>
      </c>
      <c r="B314" s="232"/>
    </row>
    <row r="315" ht="21" hidden="1" customHeight="1" spans="1:2">
      <c r="A315" s="234" t="s">
        <v>321</v>
      </c>
      <c r="B315" s="232"/>
    </row>
    <row r="316" ht="21" hidden="1" customHeight="1" spans="1:2">
      <c r="A316" s="230" t="s">
        <v>322</v>
      </c>
      <c r="B316" s="232">
        <f>SUM(B317:B323)</f>
        <v>0</v>
      </c>
    </row>
    <row r="317" ht="21" hidden="1" customHeight="1" spans="1:2">
      <c r="A317" s="234" t="s">
        <v>132</v>
      </c>
      <c r="B317" s="232"/>
    </row>
    <row r="318" ht="21" hidden="1" customHeight="1" spans="1:2">
      <c r="A318" s="234" t="s">
        <v>133</v>
      </c>
      <c r="B318" s="232"/>
    </row>
    <row r="319" ht="21" hidden="1" customHeight="1" spans="1:2">
      <c r="A319" s="234" t="s">
        <v>134</v>
      </c>
      <c r="B319" s="232"/>
    </row>
    <row r="320" ht="21" hidden="1" customHeight="1" spans="1:2">
      <c r="A320" s="234" t="s">
        <v>323</v>
      </c>
      <c r="B320" s="232"/>
    </row>
    <row r="321" ht="21" hidden="1" customHeight="1" spans="1:2">
      <c r="A321" s="234" t="s">
        <v>324</v>
      </c>
      <c r="B321" s="232"/>
    </row>
    <row r="322" ht="21" hidden="1" customHeight="1" spans="1:2">
      <c r="A322" s="234" t="s">
        <v>141</v>
      </c>
      <c r="B322" s="232"/>
    </row>
    <row r="323" ht="21" hidden="1" customHeight="1" spans="1:2">
      <c r="A323" s="234" t="s">
        <v>325</v>
      </c>
      <c r="B323" s="232"/>
    </row>
    <row r="324" ht="21" hidden="1" customHeight="1" spans="1:2">
      <c r="A324" s="230" t="s">
        <v>326</v>
      </c>
      <c r="B324" s="232">
        <f>SUM(B325:B332)</f>
        <v>0</v>
      </c>
    </row>
    <row r="325" ht="21" hidden="1" customHeight="1" spans="1:2">
      <c r="A325" s="234" t="s">
        <v>132</v>
      </c>
      <c r="B325" s="232"/>
    </row>
    <row r="326" ht="21" hidden="1" customHeight="1" spans="1:2">
      <c r="A326" s="234" t="s">
        <v>133</v>
      </c>
      <c r="B326" s="232"/>
    </row>
    <row r="327" ht="21" hidden="1" customHeight="1" spans="1:2">
      <c r="A327" s="234" t="s">
        <v>134</v>
      </c>
      <c r="B327" s="232"/>
    </row>
    <row r="328" ht="21" hidden="1" customHeight="1" spans="1:2">
      <c r="A328" s="234" t="s">
        <v>327</v>
      </c>
      <c r="B328" s="232"/>
    </row>
    <row r="329" ht="21" hidden="1" customHeight="1" spans="1:2">
      <c r="A329" s="234" t="s">
        <v>328</v>
      </c>
      <c r="B329" s="232"/>
    </row>
    <row r="330" ht="21" hidden="1" customHeight="1" spans="1:2">
      <c r="A330" s="234" t="s">
        <v>329</v>
      </c>
      <c r="B330" s="232"/>
    </row>
    <row r="331" ht="21" hidden="1" customHeight="1" spans="1:2">
      <c r="A331" s="234" t="s">
        <v>141</v>
      </c>
      <c r="B331" s="232"/>
    </row>
    <row r="332" ht="21" hidden="1" customHeight="1" spans="1:2">
      <c r="A332" s="234" t="s">
        <v>330</v>
      </c>
      <c r="B332" s="232"/>
    </row>
    <row r="333" ht="21" hidden="1" customHeight="1" spans="1:2">
      <c r="A333" s="230" t="s">
        <v>331</v>
      </c>
      <c r="B333" s="232">
        <f>SUM(B334:B346)</f>
        <v>0</v>
      </c>
    </row>
    <row r="334" ht="21" hidden="1" customHeight="1" spans="1:2">
      <c r="A334" s="234" t="s">
        <v>132</v>
      </c>
      <c r="B334" s="232"/>
    </row>
    <row r="335" ht="21" hidden="1" customHeight="1" spans="1:2">
      <c r="A335" s="234" t="s">
        <v>133</v>
      </c>
      <c r="B335" s="232"/>
    </row>
    <row r="336" ht="21" hidden="1" customHeight="1" spans="1:2">
      <c r="A336" s="234" t="s">
        <v>134</v>
      </c>
      <c r="B336" s="232"/>
    </row>
    <row r="337" ht="21" hidden="1" customHeight="1" spans="1:2">
      <c r="A337" s="234" t="s">
        <v>332</v>
      </c>
      <c r="B337" s="232"/>
    </row>
    <row r="338" ht="21" hidden="1" customHeight="1" spans="1:2">
      <c r="A338" s="234" t="s">
        <v>333</v>
      </c>
      <c r="B338" s="232"/>
    </row>
    <row r="339" ht="21" hidden="1" customHeight="1" spans="1:2">
      <c r="A339" s="234" t="s">
        <v>334</v>
      </c>
      <c r="B339" s="232"/>
    </row>
    <row r="340" ht="21" hidden="1" customHeight="1" spans="1:2">
      <c r="A340" s="234" t="s">
        <v>335</v>
      </c>
      <c r="B340" s="232"/>
    </row>
    <row r="341" ht="21" hidden="1" customHeight="1" spans="1:2">
      <c r="A341" s="234" t="s">
        <v>336</v>
      </c>
      <c r="B341" s="232"/>
    </row>
    <row r="342" ht="21" hidden="1" customHeight="1" spans="1:2">
      <c r="A342" s="234" t="s">
        <v>337</v>
      </c>
      <c r="B342" s="232"/>
    </row>
    <row r="343" ht="21" hidden="1" customHeight="1" spans="1:2">
      <c r="A343" s="234" t="s">
        <v>338</v>
      </c>
      <c r="B343" s="232"/>
    </row>
    <row r="344" ht="21" hidden="1" customHeight="1" spans="1:2">
      <c r="A344" s="234" t="s">
        <v>172</v>
      </c>
      <c r="B344" s="232"/>
    </row>
    <row r="345" ht="21" hidden="1" customHeight="1" spans="1:2">
      <c r="A345" s="234" t="s">
        <v>141</v>
      </c>
      <c r="B345" s="232"/>
    </row>
    <row r="346" ht="21" hidden="1" customHeight="1" spans="1:2">
      <c r="A346" s="234" t="s">
        <v>339</v>
      </c>
      <c r="B346" s="232"/>
    </row>
    <row r="347" ht="21" hidden="1" customHeight="1" spans="1:2">
      <c r="A347" s="230" t="s">
        <v>340</v>
      </c>
      <c r="B347" s="232">
        <f>SUM(B348:B356)</f>
        <v>0</v>
      </c>
    </row>
    <row r="348" ht="21" hidden="1" customHeight="1" spans="1:2">
      <c r="A348" s="234" t="s">
        <v>132</v>
      </c>
      <c r="B348" s="232"/>
    </row>
    <row r="349" ht="21" hidden="1" customHeight="1" spans="1:2">
      <c r="A349" s="234" t="s">
        <v>133</v>
      </c>
      <c r="B349" s="232"/>
    </row>
    <row r="350" ht="21" hidden="1" customHeight="1" spans="1:2">
      <c r="A350" s="234" t="s">
        <v>134</v>
      </c>
      <c r="B350" s="232"/>
    </row>
    <row r="351" ht="21" hidden="1" customHeight="1" spans="1:2">
      <c r="A351" s="234" t="s">
        <v>341</v>
      </c>
      <c r="B351" s="232"/>
    </row>
    <row r="352" ht="21" hidden="1" customHeight="1" spans="1:2">
      <c r="A352" s="234" t="s">
        <v>342</v>
      </c>
      <c r="B352" s="232"/>
    </row>
    <row r="353" ht="21" hidden="1" customHeight="1" spans="1:2">
      <c r="A353" s="234" t="s">
        <v>343</v>
      </c>
      <c r="B353" s="232"/>
    </row>
    <row r="354" ht="21" hidden="1" customHeight="1" spans="1:2">
      <c r="A354" s="234" t="s">
        <v>172</v>
      </c>
      <c r="B354" s="232"/>
    </row>
    <row r="355" ht="21" hidden="1" customHeight="1" spans="1:2">
      <c r="A355" s="234" t="s">
        <v>141</v>
      </c>
      <c r="B355" s="232"/>
    </row>
    <row r="356" ht="21" hidden="1" customHeight="1" spans="1:2">
      <c r="A356" s="234" t="s">
        <v>344</v>
      </c>
      <c r="B356" s="232"/>
    </row>
    <row r="357" ht="21" hidden="1" customHeight="1" spans="1:2">
      <c r="A357" s="230" t="s">
        <v>345</v>
      </c>
      <c r="B357" s="232">
        <f>SUM(B358:B366)</f>
        <v>0</v>
      </c>
    </row>
    <row r="358" ht="21" hidden="1" customHeight="1" spans="1:2">
      <c r="A358" s="234" t="s">
        <v>132</v>
      </c>
      <c r="B358" s="232"/>
    </row>
    <row r="359" ht="21" hidden="1" customHeight="1" spans="1:2">
      <c r="A359" s="234" t="s">
        <v>133</v>
      </c>
      <c r="B359" s="232"/>
    </row>
    <row r="360" ht="21" hidden="1" customHeight="1" spans="1:2">
      <c r="A360" s="234" t="s">
        <v>134</v>
      </c>
      <c r="B360" s="232"/>
    </row>
    <row r="361" ht="21" hidden="1" customHeight="1" spans="1:2">
      <c r="A361" s="234" t="s">
        <v>346</v>
      </c>
      <c r="B361" s="232"/>
    </row>
    <row r="362" ht="21" hidden="1" customHeight="1" spans="1:2">
      <c r="A362" s="234" t="s">
        <v>347</v>
      </c>
      <c r="B362" s="232"/>
    </row>
    <row r="363" ht="21" hidden="1" customHeight="1" spans="1:2">
      <c r="A363" s="234" t="s">
        <v>348</v>
      </c>
      <c r="B363" s="232"/>
    </row>
    <row r="364" ht="21" hidden="1" customHeight="1" spans="1:2">
      <c r="A364" s="234" t="s">
        <v>172</v>
      </c>
      <c r="B364" s="232"/>
    </row>
    <row r="365" ht="21" hidden="1" customHeight="1" spans="1:2">
      <c r="A365" s="234" t="s">
        <v>141</v>
      </c>
      <c r="B365" s="232"/>
    </row>
    <row r="366" ht="21" hidden="1" customHeight="1" spans="1:2">
      <c r="A366" s="234" t="s">
        <v>349</v>
      </c>
      <c r="B366" s="232"/>
    </row>
    <row r="367" ht="21" hidden="1" customHeight="1" spans="1:2">
      <c r="A367" s="236" t="s">
        <v>350</v>
      </c>
      <c r="B367" s="233">
        <f>SUM(B368:B374)</f>
        <v>0</v>
      </c>
    </row>
    <row r="368" ht="21" hidden="1" customHeight="1" spans="1:2">
      <c r="A368" s="234" t="s">
        <v>132</v>
      </c>
      <c r="B368" s="232"/>
    </row>
    <row r="369" ht="21" hidden="1" customHeight="1" spans="1:2">
      <c r="A369" s="234" t="s">
        <v>133</v>
      </c>
      <c r="B369" s="232"/>
    </row>
    <row r="370" ht="21" hidden="1" customHeight="1" spans="1:2">
      <c r="A370" s="234" t="s">
        <v>134</v>
      </c>
      <c r="B370" s="232"/>
    </row>
    <row r="371" ht="21" hidden="1" customHeight="1" spans="1:2">
      <c r="A371" s="234" t="s">
        <v>351</v>
      </c>
      <c r="B371" s="232"/>
    </row>
    <row r="372" ht="21" hidden="1" customHeight="1" spans="1:2">
      <c r="A372" s="234" t="s">
        <v>352</v>
      </c>
      <c r="B372" s="232"/>
    </row>
    <row r="373" ht="21" hidden="1" customHeight="1" spans="1:2">
      <c r="A373" s="234" t="s">
        <v>141</v>
      </c>
      <c r="B373" s="232"/>
    </row>
    <row r="374" ht="21" hidden="1" customHeight="1" spans="1:2">
      <c r="A374" s="234" t="s">
        <v>353</v>
      </c>
      <c r="B374" s="232"/>
    </row>
    <row r="375" ht="21" hidden="1" customHeight="1" spans="1:2">
      <c r="A375" s="230" t="s">
        <v>354</v>
      </c>
      <c r="B375" s="232">
        <f>SUM(B376:B380)</f>
        <v>0</v>
      </c>
    </row>
    <row r="376" ht="21" hidden="1" customHeight="1" spans="1:2">
      <c r="A376" s="234" t="s">
        <v>132</v>
      </c>
      <c r="B376" s="232"/>
    </row>
    <row r="377" ht="21" hidden="1" customHeight="1" spans="1:2">
      <c r="A377" s="234" t="s">
        <v>133</v>
      </c>
      <c r="B377" s="232"/>
    </row>
    <row r="378" ht="21" hidden="1" customHeight="1" spans="1:2">
      <c r="A378" s="234" t="s">
        <v>172</v>
      </c>
      <c r="B378" s="232"/>
    </row>
    <row r="379" ht="21" hidden="1" customHeight="1" spans="1:2">
      <c r="A379" s="234" t="s">
        <v>355</v>
      </c>
      <c r="B379" s="232"/>
    </row>
    <row r="380" ht="21" hidden="1" customHeight="1" spans="1:2">
      <c r="A380" s="234" t="s">
        <v>356</v>
      </c>
      <c r="B380" s="232"/>
    </row>
    <row r="381" ht="21" hidden="1" customHeight="1" spans="1:2">
      <c r="A381" s="230" t="s">
        <v>357</v>
      </c>
      <c r="B381" s="232">
        <f>B382+B383</f>
        <v>0</v>
      </c>
    </row>
    <row r="382" ht="21" hidden="1" customHeight="1" spans="1:2">
      <c r="A382" s="234" t="s">
        <v>358</v>
      </c>
      <c r="B382" s="232"/>
    </row>
    <row r="383" ht="21" hidden="1" customHeight="1" spans="1:2">
      <c r="A383" s="234" t="s">
        <v>359</v>
      </c>
      <c r="B383" s="232"/>
    </row>
    <row r="384" ht="21" hidden="1" customHeight="1" spans="1:2">
      <c r="A384" s="230" t="s">
        <v>360</v>
      </c>
      <c r="B384" s="232">
        <f>B385+B390+B397+B403+B409+B413+B417+B421+B427+B434</f>
        <v>0</v>
      </c>
    </row>
    <row r="385" ht="21" hidden="1" customHeight="1" spans="1:2">
      <c r="A385" s="230" t="s">
        <v>361</v>
      </c>
      <c r="B385" s="232">
        <f>SUM(B386:B389)</f>
        <v>0</v>
      </c>
    </row>
    <row r="386" ht="21" hidden="1" customHeight="1" spans="1:2">
      <c r="A386" s="234" t="s">
        <v>132</v>
      </c>
      <c r="B386" s="232"/>
    </row>
    <row r="387" ht="21" hidden="1" customHeight="1" spans="1:2">
      <c r="A387" s="234" t="s">
        <v>133</v>
      </c>
      <c r="B387" s="232"/>
    </row>
    <row r="388" ht="21" hidden="1" customHeight="1" spans="1:2">
      <c r="A388" s="234" t="s">
        <v>134</v>
      </c>
      <c r="B388" s="232"/>
    </row>
    <row r="389" ht="21" hidden="1" customHeight="1" spans="1:2">
      <c r="A389" s="234" t="s">
        <v>362</v>
      </c>
      <c r="B389" s="232"/>
    </row>
    <row r="390" ht="21" hidden="1" customHeight="1" spans="1:2">
      <c r="A390" s="230" t="s">
        <v>363</v>
      </c>
      <c r="B390" s="232">
        <f>SUM(B391:B396)</f>
        <v>0</v>
      </c>
    </row>
    <row r="391" ht="21" hidden="1" customHeight="1" spans="1:2">
      <c r="A391" s="234" t="s">
        <v>364</v>
      </c>
      <c r="B391" s="232"/>
    </row>
    <row r="392" ht="21" hidden="1" customHeight="1" spans="1:2">
      <c r="A392" s="234" t="s">
        <v>365</v>
      </c>
      <c r="B392" s="232"/>
    </row>
    <row r="393" ht="21" hidden="1" customHeight="1" spans="1:2">
      <c r="A393" s="234" t="s">
        <v>366</v>
      </c>
      <c r="B393" s="232"/>
    </row>
    <row r="394" ht="21" hidden="1" customHeight="1" spans="1:2">
      <c r="A394" s="234" t="s">
        <v>367</v>
      </c>
      <c r="B394" s="232"/>
    </row>
    <row r="395" ht="21" hidden="1" customHeight="1" spans="1:2">
      <c r="A395" s="234" t="s">
        <v>368</v>
      </c>
      <c r="B395" s="232"/>
    </row>
    <row r="396" ht="21" hidden="1" customHeight="1" spans="1:2">
      <c r="A396" s="234" t="s">
        <v>369</v>
      </c>
      <c r="B396" s="232"/>
    </row>
    <row r="397" ht="21" hidden="1" customHeight="1" spans="1:2">
      <c r="A397" s="230" t="s">
        <v>370</v>
      </c>
      <c r="B397" s="232">
        <f>SUM(B398:B402)</f>
        <v>0</v>
      </c>
    </row>
    <row r="398" ht="21" hidden="1" customHeight="1" spans="1:2">
      <c r="A398" s="234" t="s">
        <v>371</v>
      </c>
      <c r="B398" s="232"/>
    </row>
    <row r="399" ht="21" hidden="1" customHeight="1" spans="1:2">
      <c r="A399" s="234" t="s">
        <v>372</v>
      </c>
      <c r="B399" s="232"/>
    </row>
    <row r="400" ht="21" hidden="1" customHeight="1" spans="1:2">
      <c r="A400" s="234" t="s">
        <v>373</v>
      </c>
      <c r="B400" s="232"/>
    </row>
    <row r="401" ht="21" hidden="1" customHeight="1" spans="1:2">
      <c r="A401" s="234" t="s">
        <v>374</v>
      </c>
      <c r="B401" s="232"/>
    </row>
    <row r="402" ht="21" hidden="1" customHeight="1" spans="1:2">
      <c r="A402" s="234" t="s">
        <v>375</v>
      </c>
      <c r="B402" s="232"/>
    </row>
    <row r="403" ht="21" hidden="1" customHeight="1" spans="1:2">
      <c r="A403" s="230" t="s">
        <v>376</v>
      </c>
      <c r="B403" s="232">
        <f>SUM(B404:B408)</f>
        <v>0</v>
      </c>
    </row>
    <row r="404" ht="21" hidden="1" customHeight="1" spans="1:2">
      <c r="A404" s="234" t="s">
        <v>377</v>
      </c>
      <c r="B404" s="232"/>
    </row>
    <row r="405" ht="21" hidden="1" customHeight="1" spans="1:2">
      <c r="A405" s="234" t="s">
        <v>378</v>
      </c>
      <c r="B405" s="232"/>
    </row>
    <row r="406" ht="21" hidden="1" customHeight="1" spans="1:2">
      <c r="A406" s="234" t="s">
        <v>379</v>
      </c>
      <c r="B406" s="232"/>
    </row>
    <row r="407" ht="21" hidden="1" customHeight="1" spans="1:2">
      <c r="A407" s="234" t="s">
        <v>380</v>
      </c>
      <c r="B407" s="232"/>
    </row>
    <row r="408" ht="21" hidden="1" customHeight="1" spans="1:2">
      <c r="A408" s="234" t="s">
        <v>381</v>
      </c>
      <c r="B408" s="232"/>
    </row>
    <row r="409" ht="21" hidden="1" customHeight="1" spans="1:2">
      <c r="A409" s="230" t="s">
        <v>382</v>
      </c>
      <c r="B409" s="232">
        <f>SUM(B410:B412)</f>
        <v>0</v>
      </c>
    </row>
    <row r="410" ht="21" hidden="1" customHeight="1" spans="1:2">
      <c r="A410" s="234" t="s">
        <v>383</v>
      </c>
      <c r="B410" s="232"/>
    </row>
    <row r="411" ht="21" hidden="1" customHeight="1" spans="1:2">
      <c r="A411" s="234" t="s">
        <v>384</v>
      </c>
      <c r="B411" s="232"/>
    </row>
    <row r="412" ht="21" hidden="1" customHeight="1" spans="1:2">
      <c r="A412" s="234" t="s">
        <v>385</v>
      </c>
      <c r="B412" s="232"/>
    </row>
    <row r="413" ht="21" hidden="1" customHeight="1" spans="1:2">
      <c r="A413" s="230" t="s">
        <v>386</v>
      </c>
      <c r="B413" s="232">
        <f>SUM(B414:B416)</f>
        <v>0</v>
      </c>
    </row>
    <row r="414" ht="21" hidden="1" customHeight="1" spans="1:2">
      <c r="A414" s="234" t="s">
        <v>387</v>
      </c>
      <c r="B414" s="232"/>
    </row>
    <row r="415" ht="21" hidden="1" customHeight="1" spans="1:2">
      <c r="A415" s="234" t="s">
        <v>388</v>
      </c>
      <c r="B415" s="232"/>
    </row>
    <row r="416" ht="21" hidden="1" customHeight="1" spans="1:2">
      <c r="A416" s="234" t="s">
        <v>389</v>
      </c>
      <c r="B416" s="232"/>
    </row>
    <row r="417" ht="21" hidden="1" customHeight="1" spans="1:2">
      <c r="A417" s="230" t="s">
        <v>390</v>
      </c>
      <c r="B417" s="232">
        <f>SUM(B418:B420)</f>
        <v>0</v>
      </c>
    </row>
    <row r="418" ht="21" hidden="1" customHeight="1" spans="1:2">
      <c r="A418" s="234" t="s">
        <v>391</v>
      </c>
      <c r="B418" s="232"/>
    </row>
    <row r="419" ht="21" hidden="1" customHeight="1" spans="1:2">
      <c r="A419" s="234" t="s">
        <v>392</v>
      </c>
      <c r="B419" s="232"/>
    </row>
    <row r="420" ht="21" hidden="1" customHeight="1" spans="1:2">
      <c r="A420" s="234" t="s">
        <v>393</v>
      </c>
      <c r="B420" s="232"/>
    </row>
    <row r="421" ht="21" hidden="1" customHeight="1" spans="1:2">
      <c r="A421" s="230" t="s">
        <v>394</v>
      </c>
      <c r="B421" s="232">
        <f>SUM(B422:B426)</f>
        <v>0</v>
      </c>
    </row>
    <row r="422" ht="21" hidden="1" customHeight="1" spans="1:2">
      <c r="A422" s="234" t="s">
        <v>395</v>
      </c>
      <c r="B422" s="232"/>
    </row>
    <row r="423" ht="21" hidden="1" customHeight="1" spans="1:2">
      <c r="A423" s="234" t="s">
        <v>396</v>
      </c>
      <c r="B423" s="232"/>
    </row>
    <row r="424" ht="21" hidden="1" customHeight="1" spans="1:2">
      <c r="A424" s="234" t="s">
        <v>397</v>
      </c>
      <c r="B424" s="232"/>
    </row>
    <row r="425" ht="21" hidden="1" customHeight="1" spans="1:2">
      <c r="A425" s="234" t="s">
        <v>398</v>
      </c>
      <c r="B425" s="232"/>
    </row>
    <row r="426" ht="21" hidden="1" customHeight="1" spans="1:2">
      <c r="A426" s="234" t="s">
        <v>399</v>
      </c>
      <c r="B426" s="232"/>
    </row>
    <row r="427" ht="21" hidden="1" customHeight="1" spans="1:2">
      <c r="A427" s="230" t="s">
        <v>400</v>
      </c>
      <c r="B427" s="232">
        <f>SUM(B428:B433)</f>
        <v>0</v>
      </c>
    </row>
    <row r="428" ht="21" hidden="1" customHeight="1" spans="1:2">
      <c r="A428" s="234" t="s">
        <v>401</v>
      </c>
      <c r="B428" s="232"/>
    </row>
    <row r="429" ht="21" hidden="1" customHeight="1" spans="1:2">
      <c r="A429" s="234" t="s">
        <v>402</v>
      </c>
      <c r="B429" s="232"/>
    </row>
    <row r="430" ht="21" hidden="1" customHeight="1" spans="1:2">
      <c r="A430" s="234" t="s">
        <v>403</v>
      </c>
      <c r="B430" s="232"/>
    </row>
    <row r="431" ht="21" hidden="1" customHeight="1" spans="1:2">
      <c r="A431" s="234" t="s">
        <v>404</v>
      </c>
      <c r="B431" s="232"/>
    </row>
    <row r="432" ht="21" hidden="1" customHeight="1" spans="1:2">
      <c r="A432" s="234" t="s">
        <v>405</v>
      </c>
      <c r="B432" s="232"/>
    </row>
    <row r="433" ht="21" hidden="1" customHeight="1" spans="1:2">
      <c r="A433" s="234" t="s">
        <v>406</v>
      </c>
      <c r="B433" s="232"/>
    </row>
    <row r="434" ht="21" hidden="1" customHeight="1" spans="1:2">
      <c r="A434" s="230" t="s">
        <v>407</v>
      </c>
      <c r="B434" s="232">
        <f>B435</f>
        <v>0</v>
      </c>
    </row>
    <row r="435" ht="21" hidden="1" customHeight="1" spans="1:2">
      <c r="A435" s="234" t="s">
        <v>408</v>
      </c>
      <c r="B435" s="232"/>
    </row>
    <row r="436" ht="21" hidden="1" customHeight="1" spans="1:2">
      <c r="A436" s="230" t="s">
        <v>409</v>
      </c>
      <c r="B436" s="232">
        <f>SUM(B437,B442,B451,B457,B462,B467,B472,B479,B483,B487)</f>
        <v>0</v>
      </c>
    </row>
    <row r="437" ht="21" hidden="1" customHeight="1" spans="1:2">
      <c r="A437" s="230" t="s">
        <v>410</v>
      </c>
      <c r="B437" s="232">
        <f>SUM(B438:B441)</f>
        <v>0</v>
      </c>
    </row>
    <row r="438" ht="21" hidden="1" customHeight="1" spans="1:2">
      <c r="A438" s="234" t="s">
        <v>132</v>
      </c>
      <c r="B438" s="232"/>
    </row>
    <row r="439" ht="21" hidden="1" customHeight="1" spans="1:2">
      <c r="A439" s="234" t="s">
        <v>133</v>
      </c>
      <c r="B439" s="232"/>
    </row>
    <row r="440" ht="21" hidden="1" customHeight="1" spans="1:2">
      <c r="A440" s="234" t="s">
        <v>134</v>
      </c>
      <c r="B440" s="232"/>
    </row>
    <row r="441" ht="21" hidden="1" customHeight="1" spans="1:2">
      <c r="A441" s="234" t="s">
        <v>411</v>
      </c>
      <c r="B441" s="232"/>
    </row>
    <row r="442" ht="21" hidden="1" customHeight="1" spans="1:2">
      <c r="A442" s="230" t="s">
        <v>412</v>
      </c>
      <c r="B442" s="232">
        <f>SUM(B443:B450)</f>
        <v>0</v>
      </c>
    </row>
    <row r="443" ht="21" hidden="1" customHeight="1" spans="1:2">
      <c r="A443" s="234" t="s">
        <v>413</v>
      </c>
      <c r="B443" s="232"/>
    </row>
    <row r="444" ht="21" hidden="1" customHeight="1" spans="1:2">
      <c r="A444" s="234" t="s">
        <v>414</v>
      </c>
      <c r="B444" s="232"/>
    </row>
    <row r="445" ht="21" hidden="1" customHeight="1" spans="1:2">
      <c r="A445" s="234" t="s">
        <v>415</v>
      </c>
      <c r="B445" s="232"/>
    </row>
    <row r="446" ht="21" hidden="1" customHeight="1" spans="1:2">
      <c r="A446" s="234" t="s">
        <v>416</v>
      </c>
      <c r="B446" s="232"/>
    </row>
    <row r="447" ht="21" hidden="1" customHeight="1" spans="1:2">
      <c r="A447" s="234" t="s">
        <v>417</v>
      </c>
      <c r="B447" s="232"/>
    </row>
    <row r="448" ht="21" hidden="1" customHeight="1" spans="1:2">
      <c r="A448" s="234" t="s">
        <v>418</v>
      </c>
      <c r="B448" s="232"/>
    </row>
    <row r="449" ht="21" hidden="1" customHeight="1" spans="1:2">
      <c r="A449" s="234" t="s">
        <v>419</v>
      </c>
      <c r="B449" s="232"/>
    </row>
    <row r="450" ht="21" hidden="1" customHeight="1" spans="1:2">
      <c r="A450" s="234" t="s">
        <v>420</v>
      </c>
      <c r="B450" s="232"/>
    </row>
    <row r="451" ht="21" hidden="1" customHeight="1" spans="1:2">
      <c r="A451" s="230" t="s">
        <v>421</v>
      </c>
      <c r="B451" s="232">
        <f>SUM(B452:B456)</f>
        <v>0</v>
      </c>
    </row>
    <row r="452" ht="21" hidden="1" customHeight="1" spans="1:2">
      <c r="A452" s="234" t="s">
        <v>413</v>
      </c>
      <c r="B452" s="232"/>
    </row>
    <row r="453" ht="21" hidden="1" customHeight="1" spans="1:2">
      <c r="A453" s="234" t="s">
        <v>422</v>
      </c>
      <c r="B453" s="232"/>
    </row>
    <row r="454" ht="21" hidden="1" customHeight="1" spans="1:2">
      <c r="A454" s="237" t="s">
        <v>423</v>
      </c>
      <c r="B454" s="232"/>
    </row>
    <row r="455" ht="21" hidden="1" customHeight="1" spans="1:2">
      <c r="A455" s="234" t="s">
        <v>424</v>
      </c>
      <c r="B455" s="232"/>
    </row>
    <row r="456" ht="21" hidden="1" customHeight="1" spans="1:2">
      <c r="A456" s="234" t="s">
        <v>425</v>
      </c>
      <c r="B456" s="232"/>
    </row>
    <row r="457" ht="21" hidden="1" customHeight="1" spans="1:2">
      <c r="A457" s="230" t="s">
        <v>426</v>
      </c>
      <c r="B457" s="232">
        <f>SUM(B458:B461)</f>
        <v>0</v>
      </c>
    </row>
    <row r="458" ht="21" hidden="1" customHeight="1" spans="1:2">
      <c r="A458" s="234" t="s">
        <v>413</v>
      </c>
      <c r="B458" s="232"/>
    </row>
    <row r="459" ht="21" hidden="1" customHeight="1" spans="1:2">
      <c r="A459" s="234" t="s">
        <v>427</v>
      </c>
      <c r="B459" s="232"/>
    </row>
    <row r="460" ht="21" hidden="1" customHeight="1" spans="1:2">
      <c r="A460" s="234" t="s">
        <v>428</v>
      </c>
      <c r="B460" s="232"/>
    </row>
    <row r="461" ht="21" hidden="1" customHeight="1" spans="1:2">
      <c r="A461" s="234" t="s">
        <v>429</v>
      </c>
      <c r="B461" s="232"/>
    </row>
    <row r="462" ht="21" hidden="1" customHeight="1" spans="1:2">
      <c r="A462" s="230" t="s">
        <v>430</v>
      </c>
      <c r="B462" s="232">
        <f>SUM(B463:B466)</f>
        <v>0</v>
      </c>
    </row>
    <row r="463" ht="21" hidden="1" customHeight="1" spans="1:2">
      <c r="A463" s="234" t="s">
        <v>413</v>
      </c>
      <c r="B463" s="232"/>
    </row>
    <row r="464" ht="21" hidden="1" customHeight="1" spans="1:2">
      <c r="A464" s="234" t="s">
        <v>431</v>
      </c>
      <c r="B464" s="232"/>
    </row>
    <row r="465" ht="21" hidden="1" customHeight="1" spans="1:2">
      <c r="A465" s="234" t="s">
        <v>432</v>
      </c>
      <c r="B465" s="232"/>
    </row>
    <row r="466" ht="21" hidden="1" customHeight="1" spans="1:2">
      <c r="A466" s="234" t="s">
        <v>433</v>
      </c>
      <c r="B466" s="232"/>
    </row>
    <row r="467" ht="21" hidden="1" customHeight="1" spans="1:2">
      <c r="A467" s="230" t="s">
        <v>434</v>
      </c>
      <c r="B467" s="232">
        <f>SUM(B468:B471)</f>
        <v>0</v>
      </c>
    </row>
    <row r="468" ht="21" hidden="1" customHeight="1" spans="1:2">
      <c r="A468" s="234" t="s">
        <v>435</v>
      </c>
      <c r="B468" s="232"/>
    </row>
    <row r="469" ht="21" hidden="1" customHeight="1" spans="1:2">
      <c r="A469" s="234" t="s">
        <v>436</v>
      </c>
      <c r="B469" s="232"/>
    </row>
    <row r="470" ht="21" hidden="1" customHeight="1" spans="1:2">
      <c r="A470" s="234" t="s">
        <v>437</v>
      </c>
      <c r="B470" s="232"/>
    </row>
    <row r="471" ht="21" hidden="1" customHeight="1" spans="1:2">
      <c r="A471" s="234" t="s">
        <v>438</v>
      </c>
      <c r="B471" s="232"/>
    </row>
    <row r="472" ht="21" hidden="1" customHeight="1" spans="1:2">
      <c r="A472" s="230" t="s">
        <v>439</v>
      </c>
      <c r="B472" s="232">
        <f>SUM(B473:B478)</f>
        <v>0</v>
      </c>
    </row>
    <row r="473" ht="21" hidden="1" customHeight="1" spans="1:2">
      <c r="A473" s="234" t="s">
        <v>413</v>
      </c>
      <c r="B473" s="232"/>
    </row>
    <row r="474" ht="21" hidden="1" customHeight="1" spans="1:2">
      <c r="A474" s="234" t="s">
        <v>440</v>
      </c>
      <c r="B474" s="232"/>
    </row>
    <row r="475" ht="21" hidden="1" customHeight="1" spans="1:2">
      <c r="A475" s="234" t="s">
        <v>441</v>
      </c>
      <c r="B475" s="232"/>
    </row>
    <row r="476" ht="21" hidden="1" customHeight="1" spans="1:2">
      <c r="A476" s="234" t="s">
        <v>442</v>
      </c>
      <c r="B476" s="232"/>
    </row>
    <row r="477" ht="21" hidden="1" customHeight="1" spans="1:2">
      <c r="A477" s="234" t="s">
        <v>443</v>
      </c>
      <c r="B477" s="232"/>
    </row>
    <row r="478" ht="21" hidden="1" customHeight="1" spans="1:2">
      <c r="A478" s="234" t="s">
        <v>444</v>
      </c>
      <c r="B478" s="232"/>
    </row>
    <row r="479" ht="21" hidden="1" customHeight="1" spans="1:2">
      <c r="A479" s="230" t="s">
        <v>445</v>
      </c>
      <c r="B479" s="232">
        <f>SUM(B480:B482)</f>
        <v>0</v>
      </c>
    </row>
    <row r="480" ht="21" hidden="1" customHeight="1" spans="1:2">
      <c r="A480" s="234" t="s">
        <v>446</v>
      </c>
      <c r="B480" s="232"/>
    </row>
    <row r="481" ht="21" hidden="1" customHeight="1" spans="1:2">
      <c r="A481" s="234" t="s">
        <v>447</v>
      </c>
      <c r="B481" s="232"/>
    </row>
    <row r="482" ht="21" hidden="1" customHeight="1" spans="1:2">
      <c r="A482" s="234" t="s">
        <v>448</v>
      </c>
      <c r="B482" s="232"/>
    </row>
    <row r="483" ht="21" hidden="1" customHeight="1" spans="1:2">
      <c r="A483" s="230" t="s">
        <v>449</v>
      </c>
      <c r="B483" s="232">
        <f>B484+B485+B486</f>
        <v>0</v>
      </c>
    </row>
    <row r="484" ht="21" hidden="1" customHeight="1" spans="1:2">
      <c r="A484" s="234" t="s">
        <v>450</v>
      </c>
      <c r="B484" s="232"/>
    </row>
    <row r="485" ht="21" hidden="1" customHeight="1" spans="1:2">
      <c r="A485" s="234" t="s">
        <v>451</v>
      </c>
      <c r="B485" s="232"/>
    </row>
    <row r="486" ht="21" hidden="1" customHeight="1" spans="1:2">
      <c r="A486" s="234" t="s">
        <v>452</v>
      </c>
      <c r="B486" s="232"/>
    </row>
    <row r="487" ht="21" hidden="1" customHeight="1" spans="1:2">
      <c r="A487" s="230" t="s">
        <v>453</v>
      </c>
      <c r="B487" s="232">
        <f>SUM(B488:B491)</f>
        <v>0</v>
      </c>
    </row>
    <row r="488" ht="21" hidden="1" customHeight="1" spans="1:2">
      <c r="A488" s="234" t="s">
        <v>454</v>
      </c>
      <c r="B488" s="232"/>
    </row>
    <row r="489" ht="21" hidden="1" customHeight="1" spans="1:2">
      <c r="A489" s="234" t="s">
        <v>455</v>
      </c>
      <c r="B489" s="232"/>
    </row>
    <row r="490" ht="21" hidden="1" customHeight="1" spans="1:2">
      <c r="A490" s="234" t="s">
        <v>456</v>
      </c>
      <c r="B490" s="232"/>
    </row>
    <row r="491" ht="21" hidden="1" customHeight="1" spans="1:2">
      <c r="A491" s="234" t="s">
        <v>457</v>
      </c>
      <c r="B491" s="232"/>
    </row>
    <row r="492" ht="21" customHeight="1" spans="1:2">
      <c r="A492" s="230" t="s">
        <v>458</v>
      </c>
      <c r="B492" s="232">
        <f>SUM(B493,B509,B517,B528,B537,B545)</f>
        <v>124</v>
      </c>
    </row>
    <row r="493" ht="21" customHeight="1" spans="1:2">
      <c r="A493" s="230" t="s">
        <v>459</v>
      </c>
      <c r="B493" s="232">
        <f>SUM(B494:B508)</f>
        <v>124</v>
      </c>
    </row>
    <row r="494" ht="21" hidden="1" customHeight="1" spans="1:2">
      <c r="A494" s="234" t="s">
        <v>132</v>
      </c>
      <c r="B494" s="232"/>
    </row>
    <row r="495" ht="21" hidden="1" customHeight="1" spans="1:2">
      <c r="A495" s="234" t="s">
        <v>133</v>
      </c>
      <c r="B495" s="232"/>
    </row>
    <row r="496" ht="21" hidden="1" customHeight="1" spans="1:2">
      <c r="A496" s="234" t="s">
        <v>134</v>
      </c>
      <c r="B496" s="232"/>
    </row>
    <row r="497" ht="21" hidden="1" customHeight="1" spans="1:2">
      <c r="A497" s="234" t="s">
        <v>460</v>
      </c>
      <c r="B497" s="232"/>
    </row>
    <row r="498" ht="21" hidden="1" customHeight="1" spans="1:2">
      <c r="A498" s="234" t="s">
        <v>461</v>
      </c>
      <c r="B498" s="232"/>
    </row>
    <row r="499" ht="21" hidden="1" customHeight="1" spans="1:2">
      <c r="A499" s="234" t="s">
        <v>462</v>
      </c>
      <c r="B499" s="232"/>
    </row>
    <row r="500" ht="21" hidden="1" customHeight="1" spans="1:2">
      <c r="A500" s="234" t="s">
        <v>463</v>
      </c>
      <c r="B500" s="232"/>
    </row>
    <row r="501" ht="21" hidden="1" customHeight="1" spans="1:2">
      <c r="A501" s="234" t="s">
        <v>464</v>
      </c>
      <c r="B501" s="232"/>
    </row>
    <row r="502" ht="21" hidden="1" customHeight="1" spans="1:2">
      <c r="A502" s="234" t="s">
        <v>465</v>
      </c>
      <c r="B502" s="232"/>
    </row>
    <row r="503" ht="21" hidden="1" customHeight="1" spans="1:2">
      <c r="A503" s="234" t="s">
        <v>466</v>
      </c>
      <c r="B503" s="232"/>
    </row>
    <row r="504" ht="21" hidden="1" customHeight="1" spans="1:2">
      <c r="A504" s="234" t="s">
        <v>467</v>
      </c>
      <c r="B504" s="232"/>
    </row>
    <row r="505" ht="21" hidden="1" customHeight="1" spans="1:2">
      <c r="A505" s="234" t="s">
        <v>468</v>
      </c>
      <c r="B505" s="232"/>
    </row>
    <row r="506" ht="21" hidden="1" customHeight="1" spans="1:2">
      <c r="A506" s="234" t="s">
        <v>469</v>
      </c>
      <c r="B506" s="232"/>
    </row>
    <row r="507" ht="21" hidden="1" customHeight="1" spans="1:2">
      <c r="A507" s="234" t="s">
        <v>470</v>
      </c>
      <c r="B507" s="232"/>
    </row>
    <row r="508" ht="21" customHeight="1" spans="1:2">
      <c r="A508" s="234" t="s">
        <v>471</v>
      </c>
      <c r="B508" s="232">
        <v>124</v>
      </c>
    </row>
    <row r="509" ht="21" hidden="1" customHeight="1" spans="1:2">
      <c r="A509" s="230" t="s">
        <v>472</v>
      </c>
      <c r="B509" s="232">
        <f>SUM(B510:B516)</f>
        <v>0</v>
      </c>
    </row>
    <row r="510" ht="21" hidden="1" customHeight="1" spans="1:2">
      <c r="A510" s="234" t="s">
        <v>132</v>
      </c>
      <c r="B510" s="232"/>
    </row>
    <row r="511" ht="21" hidden="1" customHeight="1" spans="1:2">
      <c r="A511" s="234" t="s">
        <v>133</v>
      </c>
      <c r="B511" s="232"/>
    </row>
    <row r="512" ht="21" hidden="1" customHeight="1" spans="1:2">
      <c r="A512" s="234" t="s">
        <v>134</v>
      </c>
      <c r="B512" s="232"/>
    </row>
    <row r="513" ht="21" hidden="1" customHeight="1" spans="1:2">
      <c r="A513" s="234" t="s">
        <v>473</v>
      </c>
      <c r="B513" s="232"/>
    </row>
    <row r="514" ht="21" hidden="1" customHeight="1" spans="1:2">
      <c r="A514" s="234" t="s">
        <v>474</v>
      </c>
      <c r="B514" s="232"/>
    </row>
    <row r="515" ht="21" hidden="1" customHeight="1" spans="1:2">
      <c r="A515" s="234" t="s">
        <v>475</v>
      </c>
      <c r="B515" s="232"/>
    </row>
    <row r="516" ht="21" hidden="1" customHeight="1" spans="1:2">
      <c r="A516" s="234" t="s">
        <v>476</v>
      </c>
      <c r="B516" s="232"/>
    </row>
    <row r="517" ht="21" hidden="1" customHeight="1" spans="1:2">
      <c r="A517" s="230" t="s">
        <v>477</v>
      </c>
      <c r="B517" s="232">
        <f>SUM(B518:B527)</f>
        <v>0</v>
      </c>
    </row>
    <row r="518" ht="21" hidden="1" customHeight="1" spans="1:2">
      <c r="A518" s="234" t="s">
        <v>132</v>
      </c>
      <c r="B518" s="232"/>
    </row>
    <row r="519" ht="21" hidden="1" customHeight="1" spans="1:2">
      <c r="A519" s="234" t="s">
        <v>133</v>
      </c>
      <c r="B519" s="232"/>
    </row>
    <row r="520" ht="21" hidden="1" customHeight="1" spans="1:2">
      <c r="A520" s="234" t="s">
        <v>134</v>
      </c>
      <c r="B520" s="232"/>
    </row>
    <row r="521" ht="21" hidden="1" customHeight="1" spans="1:2">
      <c r="A521" s="234" t="s">
        <v>478</v>
      </c>
      <c r="B521" s="232"/>
    </row>
    <row r="522" ht="21" hidden="1" customHeight="1" spans="1:2">
      <c r="A522" s="234" t="s">
        <v>479</v>
      </c>
      <c r="B522" s="232"/>
    </row>
    <row r="523" ht="21" hidden="1" customHeight="1" spans="1:2">
      <c r="A523" s="234" t="s">
        <v>480</v>
      </c>
      <c r="B523" s="232"/>
    </row>
    <row r="524" ht="21" hidden="1" customHeight="1" spans="1:2">
      <c r="A524" s="234" t="s">
        <v>481</v>
      </c>
      <c r="B524" s="232"/>
    </row>
    <row r="525" ht="21" hidden="1" customHeight="1" spans="1:2">
      <c r="A525" s="234" t="s">
        <v>482</v>
      </c>
      <c r="B525" s="232"/>
    </row>
    <row r="526" ht="21" hidden="1" customHeight="1" spans="1:2">
      <c r="A526" s="234" t="s">
        <v>483</v>
      </c>
      <c r="B526" s="232"/>
    </row>
    <row r="527" ht="21" hidden="1" customHeight="1" spans="1:2">
      <c r="A527" s="234" t="s">
        <v>484</v>
      </c>
      <c r="B527" s="232"/>
    </row>
    <row r="528" ht="21" hidden="1" customHeight="1" spans="1:2">
      <c r="A528" s="230" t="s">
        <v>485</v>
      </c>
      <c r="B528" s="232">
        <f>SUM(B529:B536)</f>
        <v>0</v>
      </c>
    </row>
    <row r="529" ht="21" hidden="1" customHeight="1" spans="1:2">
      <c r="A529" s="234" t="s">
        <v>132</v>
      </c>
      <c r="B529" s="232"/>
    </row>
    <row r="530" ht="21" hidden="1" customHeight="1" spans="1:2">
      <c r="A530" s="234" t="s">
        <v>133</v>
      </c>
      <c r="B530" s="232"/>
    </row>
    <row r="531" ht="21" hidden="1" customHeight="1" spans="1:2">
      <c r="A531" s="234" t="s">
        <v>134</v>
      </c>
      <c r="B531" s="232"/>
    </row>
    <row r="532" ht="21" hidden="1" customHeight="1" spans="1:2">
      <c r="A532" s="234" t="s">
        <v>486</v>
      </c>
      <c r="B532" s="232"/>
    </row>
    <row r="533" ht="21" hidden="1" customHeight="1" spans="1:2">
      <c r="A533" s="234" t="s">
        <v>487</v>
      </c>
      <c r="B533" s="232"/>
    </row>
    <row r="534" ht="21" hidden="1" customHeight="1" spans="1:2">
      <c r="A534" s="234" t="s">
        <v>488</v>
      </c>
      <c r="B534" s="232"/>
    </row>
    <row r="535" ht="21" hidden="1" customHeight="1" spans="1:2">
      <c r="A535" s="234" t="s">
        <v>489</v>
      </c>
      <c r="B535" s="232"/>
    </row>
    <row r="536" ht="21" hidden="1" customHeight="1" spans="1:2">
      <c r="A536" s="234" t="s">
        <v>490</v>
      </c>
      <c r="B536" s="232"/>
    </row>
    <row r="537" ht="21" hidden="1" customHeight="1" spans="1:2">
      <c r="A537" s="230" t="s">
        <v>491</v>
      </c>
      <c r="B537" s="232">
        <f>SUM(B538:B544)</f>
        <v>0</v>
      </c>
    </row>
    <row r="538" ht="21" hidden="1" customHeight="1" spans="1:2">
      <c r="A538" s="234" t="s">
        <v>132</v>
      </c>
      <c r="B538" s="232"/>
    </row>
    <row r="539" ht="21" hidden="1" customHeight="1" spans="1:2">
      <c r="A539" s="234" t="s">
        <v>133</v>
      </c>
      <c r="B539" s="232"/>
    </row>
    <row r="540" ht="21" hidden="1" customHeight="1" spans="1:2">
      <c r="A540" s="234" t="s">
        <v>134</v>
      </c>
      <c r="B540" s="232"/>
    </row>
    <row r="541" ht="21" hidden="1" customHeight="1" spans="1:2">
      <c r="A541" s="234" t="s">
        <v>492</v>
      </c>
      <c r="B541" s="232"/>
    </row>
    <row r="542" ht="21" hidden="1" customHeight="1" spans="1:2">
      <c r="A542" s="234" t="s">
        <v>493</v>
      </c>
      <c r="B542" s="232"/>
    </row>
    <row r="543" ht="21" hidden="1" customHeight="1" spans="1:2">
      <c r="A543" s="234" t="s">
        <v>494</v>
      </c>
      <c r="B543" s="232"/>
    </row>
    <row r="544" ht="21" hidden="1" customHeight="1" spans="1:2">
      <c r="A544" s="234" t="s">
        <v>495</v>
      </c>
      <c r="B544" s="232"/>
    </row>
    <row r="545" ht="21" hidden="1" customHeight="1" spans="1:2">
      <c r="A545" s="230" t="s">
        <v>496</v>
      </c>
      <c r="B545" s="232">
        <f>SUM(B546:B548)</f>
        <v>0</v>
      </c>
    </row>
    <row r="546" ht="21" hidden="1" customHeight="1" spans="1:2">
      <c r="A546" s="234" t="s">
        <v>497</v>
      </c>
      <c r="B546" s="232"/>
    </row>
    <row r="547" ht="21" hidden="1" customHeight="1" spans="1:2">
      <c r="A547" s="234" t="s">
        <v>498</v>
      </c>
      <c r="B547" s="232"/>
    </row>
    <row r="548" ht="21" hidden="1" customHeight="1" spans="1:2">
      <c r="A548" s="234" t="s">
        <v>499</v>
      </c>
      <c r="B548" s="232"/>
    </row>
    <row r="549" ht="21" customHeight="1" spans="1:2">
      <c r="A549" s="230" t="s">
        <v>500</v>
      </c>
      <c r="B549" s="232">
        <f>B550+B569+B577+B579+B588+B592+B602+B610+B617+B625+B634+B639+B642+B645+B648+B651+B654+B658+B662+B670+B673</f>
        <v>493</v>
      </c>
    </row>
    <row r="550" ht="21" customHeight="1" spans="1:2">
      <c r="A550" s="230" t="s">
        <v>501</v>
      </c>
      <c r="B550" s="232">
        <f>SUM(B551:B568)</f>
        <v>131</v>
      </c>
    </row>
    <row r="551" ht="21" hidden="1" customHeight="1" spans="1:2">
      <c r="A551" s="234" t="s">
        <v>132</v>
      </c>
      <c r="B551" s="232"/>
    </row>
    <row r="552" ht="21" hidden="1" customHeight="1" spans="1:2">
      <c r="A552" s="234" t="s">
        <v>133</v>
      </c>
      <c r="B552" s="232"/>
    </row>
    <row r="553" ht="21" hidden="1" customHeight="1" spans="1:2">
      <c r="A553" s="234" t="s">
        <v>134</v>
      </c>
      <c r="B553" s="232"/>
    </row>
    <row r="554" ht="21" hidden="1" customHeight="1" spans="1:2">
      <c r="A554" s="234" t="s">
        <v>502</v>
      </c>
      <c r="B554" s="232"/>
    </row>
    <row r="555" ht="21" hidden="1" customHeight="1" spans="1:2">
      <c r="A555" s="234" t="s">
        <v>503</v>
      </c>
      <c r="B555" s="232"/>
    </row>
    <row r="556" ht="21" hidden="1" customHeight="1" spans="1:2">
      <c r="A556" s="234" t="s">
        <v>504</v>
      </c>
      <c r="B556" s="232"/>
    </row>
    <row r="557" ht="21" hidden="1" customHeight="1" spans="1:2">
      <c r="A557" s="234" t="s">
        <v>505</v>
      </c>
      <c r="B557" s="232"/>
    </row>
    <row r="558" ht="21" hidden="1" customHeight="1" spans="1:2">
      <c r="A558" s="234" t="s">
        <v>172</v>
      </c>
      <c r="B558" s="232"/>
    </row>
    <row r="559" ht="21" hidden="1" customHeight="1" spans="1:2">
      <c r="A559" s="234" t="s">
        <v>506</v>
      </c>
      <c r="B559" s="232"/>
    </row>
    <row r="560" ht="21" hidden="1" customHeight="1" spans="1:2">
      <c r="A560" s="234" t="s">
        <v>507</v>
      </c>
      <c r="B560" s="232"/>
    </row>
    <row r="561" ht="21" hidden="1" customHeight="1" spans="1:2">
      <c r="A561" s="234" t="s">
        <v>508</v>
      </c>
      <c r="B561" s="232"/>
    </row>
    <row r="562" ht="21" hidden="1" customHeight="1" spans="1:2">
      <c r="A562" s="234" t="s">
        <v>509</v>
      </c>
      <c r="B562" s="232"/>
    </row>
    <row r="563" ht="21" hidden="1" customHeight="1" spans="1:2">
      <c r="A563" s="234" t="s">
        <v>510</v>
      </c>
      <c r="B563" s="232"/>
    </row>
    <row r="564" ht="21" hidden="1" customHeight="1" spans="1:2">
      <c r="A564" s="234" t="s">
        <v>511</v>
      </c>
      <c r="B564" s="232"/>
    </row>
    <row r="565" ht="21" hidden="1" customHeight="1" spans="1:2">
      <c r="A565" s="234" t="s">
        <v>512</v>
      </c>
      <c r="B565" s="232"/>
    </row>
    <row r="566" ht="21" hidden="1" customHeight="1" spans="1:2">
      <c r="A566" s="234" t="s">
        <v>513</v>
      </c>
      <c r="B566" s="232"/>
    </row>
    <row r="567" ht="21" customHeight="1" spans="1:2">
      <c r="A567" s="234" t="s">
        <v>141</v>
      </c>
      <c r="B567" s="232">
        <v>131</v>
      </c>
    </row>
    <row r="568" ht="21" hidden="1" customHeight="1" spans="1:2">
      <c r="A568" s="234" t="s">
        <v>514</v>
      </c>
      <c r="B568" s="232"/>
    </row>
    <row r="569" ht="21" hidden="1" customHeight="1" spans="1:2">
      <c r="A569" s="230" t="s">
        <v>515</v>
      </c>
      <c r="B569" s="232">
        <f>SUM(B570:B576)</f>
        <v>0</v>
      </c>
    </row>
    <row r="570" ht="21" hidden="1" customHeight="1" spans="1:2">
      <c r="A570" s="234" t="s">
        <v>132</v>
      </c>
      <c r="B570" s="232"/>
    </row>
    <row r="571" ht="21" hidden="1" customHeight="1" spans="1:2">
      <c r="A571" s="234" t="s">
        <v>133</v>
      </c>
      <c r="B571" s="232"/>
    </row>
    <row r="572" ht="21" hidden="1" customHeight="1" spans="1:2">
      <c r="A572" s="234" t="s">
        <v>134</v>
      </c>
      <c r="B572" s="232"/>
    </row>
    <row r="573" ht="21" hidden="1" customHeight="1" spans="1:2">
      <c r="A573" s="234" t="s">
        <v>516</v>
      </c>
      <c r="B573" s="232"/>
    </row>
    <row r="574" ht="21" hidden="1" customHeight="1" spans="1:2">
      <c r="A574" s="234" t="s">
        <v>517</v>
      </c>
      <c r="B574" s="232"/>
    </row>
    <row r="575" ht="21" hidden="1" customHeight="1" spans="1:2">
      <c r="A575" s="234" t="s">
        <v>518</v>
      </c>
      <c r="B575" s="232"/>
    </row>
    <row r="576" ht="21" hidden="1" customHeight="1" spans="1:2">
      <c r="A576" s="234" t="s">
        <v>519</v>
      </c>
      <c r="B576" s="232"/>
    </row>
    <row r="577" ht="21" hidden="1" customHeight="1" spans="1:2">
      <c r="A577" s="230" t="s">
        <v>520</v>
      </c>
      <c r="B577" s="232">
        <f>B578</f>
        <v>0</v>
      </c>
    </row>
    <row r="578" ht="21" hidden="1" customHeight="1" spans="1:2">
      <c r="A578" s="234" t="s">
        <v>521</v>
      </c>
      <c r="B578" s="232"/>
    </row>
    <row r="579" ht="21" customHeight="1" spans="1:2">
      <c r="A579" s="230" t="s">
        <v>522</v>
      </c>
      <c r="B579" s="232">
        <f>SUM(B580:B587)</f>
        <v>358</v>
      </c>
    </row>
    <row r="580" ht="21" hidden="1" customHeight="1" spans="1:2">
      <c r="A580" s="234" t="s">
        <v>523</v>
      </c>
      <c r="B580" s="232"/>
    </row>
    <row r="581" ht="21" hidden="1" customHeight="1" spans="1:2">
      <c r="A581" s="234" t="s">
        <v>524</v>
      </c>
      <c r="B581" s="232"/>
    </row>
    <row r="582" ht="21" hidden="1" customHeight="1" spans="1:2">
      <c r="A582" s="234" t="s">
        <v>525</v>
      </c>
      <c r="B582" s="232"/>
    </row>
    <row r="583" ht="21" customHeight="1" spans="1:2">
      <c r="A583" s="234" t="s">
        <v>526</v>
      </c>
      <c r="B583" s="232">
        <v>175</v>
      </c>
    </row>
    <row r="584" ht="21" customHeight="1" spans="1:2">
      <c r="A584" s="234" t="s">
        <v>527</v>
      </c>
      <c r="B584" s="232">
        <v>88</v>
      </c>
    </row>
    <row r="585" ht="21" hidden="1" customHeight="1" spans="1:2">
      <c r="A585" s="234" t="s">
        <v>528</v>
      </c>
      <c r="B585" s="232"/>
    </row>
    <row r="586" ht="21" hidden="1" customHeight="1" spans="1:2">
      <c r="A586" s="234" t="s">
        <v>529</v>
      </c>
      <c r="B586" s="232"/>
    </row>
    <row r="587" ht="21" customHeight="1" spans="1:2">
      <c r="A587" s="234" t="s">
        <v>530</v>
      </c>
      <c r="B587" s="232">
        <v>95</v>
      </c>
    </row>
    <row r="588" ht="21" hidden="1" customHeight="1" spans="1:2">
      <c r="A588" s="230" t="s">
        <v>531</v>
      </c>
      <c r="B588" s="232">
        <f>SUM(B589:B591)</f>
        <v>0</v>
      </c>
    </row>
    <row r="589" ht="21" hidden="1" customHeight="1" spans="1:2">
      <c r="A589" s="234" t="s">
        <v>532</v>
      </c>
      <c r="B589" s="232"/>
    </row>
    <row r="590" ht="21" hidden="1" customHeight="1" spans="1:2">
      <c r="A590" s="234" t="s">
        <v>533</v>
      </c>
      <c r="B590" s="232"/>
    </row>
    <row r="591" ht="21" hidden="1" customHeight="1" spans="1:2">
      <c r="A591" s="234" t="s">
        <v>534</v>
      </c>
      <c r="B591" s="232"/>
    </row>
    <row r="592" ht="21" hidden="1" customHeight="1" spans="1:2">
      <c r="A592" s="230" t="s">
        <v>535</v>
      </c>
      <c r="B592" s="232">
        <f>SUM(B593:B601)</f>
        <v>0</v>
      </c>
    </row>
    <row r="593" ht="21" hidden="1" customHeight="1" spans="1:2">
      <c r="A593" s="234" t="s">
        <v>536</v>
      </c>
      <c r="B593" s="232"/>
    </row>
    <row r="594" ht="21" hidden="1" customHeight="1" spans="1:2">
      <c r="A594" s="234" t="s">
        <v>537</v>
      </c>
      <c r="B594" s="232"/>
    </row>
    <row r="595" ht="21" hidden="1" customHeight="1" spans="1:2">
      <c r="A595" s="234" t="s">
        <v>538</v>
      </c>
      <c r="B595" s="232"/>
    </row>
    <row r="596" ht="21" hidden="1" customHeight="1" spans="1:2">
      <c r="A596" s="234" t="s">
        <v>539</v>
      </c>
      <c r="B596" s="232"/>
    </row>
    <row r="597" ht="21" hidden="1" customHeight="1" spans="1:2">
      <c r="A597" s="234" t="s">
        <v>540</v>
      </c>
      <c r="B597" s="232"/>
    </row>
    <row r="598" ht="21" hidden="1" customHeight="1" spans="1:2">
      <c r="A598" s="234" t="s">
        <v>541</v>
      </c>
      <c r="B598" s="232"/>
    </row>
    <row r="599" ht="21" hidden="1" customHeight="1" spans="1:2">
      <c r="A599" s="234" t="s">
        <v>542</v>
      </c>
      <c r="B599" s="232"/>
    </row>
    <row r="600" ht="21" hidden="1" customHeight="1" spans="1:2">
      <c r="A600" s="234" t="s">
        <v>543</v>
      </c>
      <c r="B600" s="232"/>
    </row>
    <row r="601" ht="21" hidden="1" customHeight="1" spans="1:2">
      <c r="A601" s="234" t="s">
        <v>544</v>
      </c>
      <c r="B601" s="232"/>
    </row>
    <row r="602" ht="21" hidden="1" customHeight="1" spans="1:2">
      <c r="A602" s="230" t="s">
        <v>545</v>
      </c>
      <c r="B602" s="232">
        <f>SUM(B603:B609)</f>
        <v>0</v>
      </c>
    </row>
    <row r="603" ht="21" hidden="1" customHeight="1" spans="1:2">
      <c r="A603" s="234" t="s">
        <v>546</v>
      </c>
      <c r="B603" s="232"/>
    </row>
    <row r="604" ht="21" hidden="1" customHeight="1" spans="1:2">
      <c r="A604" s="234" t="s">
        <v>547</v>
      </c>
      <c r="B604" s="232"/>
    </row>
    <row r="605" ht="21" hidden="1" customHeight="1" spans="1:2">
      <c r="A605" s="234" t="s">
        <v>548</v>
      </c>
      <c r="B605" s="232"/>
    </row>
    <row r="606" ht="21" hidden="1" customHeight="1" spans="1:2">
      <c r="A606" s="234" t="s">
        <v>549</v>
      </c>
      <c r="B606" s="232"/>
    </row>
    <row r="607" ht="21" hidden="1" customHeight="1" spans="1:2">
      <c r="A607" s="234" t="s">
        <v>550</v>
      </c>
      <c r="B607" s="232"/>
    </row>
    <row r="608" ht="21" hidden="1" customHeight="1" spans="1:2">
      <c r="A608" s="234" t="s">
        <v>551</v>
      </c>
      <c r="B608" s="232"/>
    </row>
    <row r="609" ht="21" hidden="1" customHeight="1" spans="1:2">
      <c r="A609" s="234" t="s">
        <v>552</v>
      </c>
      <c r="B609" s="232"/>
    </row>
    <row r="610" ht="21" hidden="1" customHeight="1" spans="1:2">
      <c r="A610" s="230" t="s">
        <v>553</v>
      </c>
      <c r="B610" s="232">
        <f>SUM(B611:B616)</f>
        <v>0</v>
      </c>
    </row>
    <row r="611" ht="21" hidden="1" customHeight="1" spans="1:2">
      <c r="A611" s="234" t="s">
        <v>554</v>
      </c>
      <c r="B611" s="232"/>
    </row>
    <row r="612" ht="21" hidden="1" customHeight="1" spans="1:2">
      <c r="A612" s="234" t="s">
        <v>555</v>
      </c>
      <c r="B612" s="232"/>
    </row>
    <row r="613" ht="21" hidden="1" customHeight="1" spans="1:2">
      <c r="A613" s="234" t="s">
        <v>556</v>
      </c>
      <c r="B613" s="232"/>
    </row>
    <row r="614" ht="21" hidden="1" customHeight="1" spans="1:2">
      <c r="A614" s="234" t="s">
        <v>557</v>
      </c>
      <c r="B614" s="232"/>
    </row>
    <row r="615" ht="21" hidden="1" customHeight="1" spans="1:2">
      <c r="A615" s="234" t="s">
        <v>558</v>
      </c>
      <c r="B615" s="232"/>
    </row>
    <row r="616" ht="21" hidden="1" customHeight="1" spans="1:2">
      <c r="A616" s="234" t="s">
        <v>559</v>
      </c>
      <c r="B616" s="232"/>
    </row>
    <row r="617" ht="21" hidden="1" customHeight="1" spans="1:2">
      <c r="A617" s="230" t="s">
        <v>560</v>
      </c>
      <c r="B617" s="232">
        <f>SUM(B618:B624)</f>
        <v>0</v>
      </c>
    </row>
    <row r="618" ht="21" hidden="1" customHeight="1" spans="1:2">
      <c r="A618" s="234" t="s">
        <v>561</v>
      </c>
      <c r="B618" s="232"/>
    </row>
    <row r="619" ht="21" hidden="1" customHeight="1" spans="1:2">
      <c r="A619" s="234" t="s">
        <v>562</v>
      </c>
      <c r="B619" s="232"/>
    </row>
    <row r="620" ht="21" hidden="1" customHeight="1" spans="1:2">
      <c r="A620" s="234" t="s">
        <v>563</v>
      </c>
      <c r="B620" s="232"/>
    </row>
    <row r="621" ht="21" hidden="1" customHeight="1" spans="1:2">
      <c r="A621" s="234" t="s">
        <v>564</v>
      </c>
      <c r="B621" s="232"/>
    </row>
    <row r="622" ht="21" hidden="1" customHeight="1" spans="1:2">
      <c r="A622" s="234" t="s">
        <v>565</v>
      </c>
      <c r="B622" s="232"/>
    </row>
    <row r="623" ht="21" hidden="1" customHeight="1" spans="1:2">
      <c r="A623" s="234" t="s">
        <v>566</v>
      </c>
      <c r="B623" s="232"/>
    </row>
    <row r="624" ht="21" hidden="1" customHeight="1" spans="1:2">
      <c r="A624" s="234" t="s">
        <v>567</v>
      </c>
      <c r="B624" s="232"/>
    </row>
    <row r="625" ht="21" customHeight="1" spans="1:2">
      <c r="A625" s="230" t="s">
        <v>568</v>
      </c>
      <c r="B625" s="232">
        <f>SUM(B626:B633)</f>
        <v>4</v>
      </c>
    </row>
    <row r="626" ht="21" hidden="1" customHeight="1" spans="1:2">
      <c r="A626" s="234" t="s">
        <v>132</v>
      </c>
      <c r="B626" s="232"/>
    </row>
    <row r="627" ht="21" hidden="1" customHeight="1" spans="1:2">
      <c r="A627" s="234" t="s">
        <v>133</v>
      </c>
      <c r="B627" s="232"/>
    </row>
    <row r="628" ht="21" hidden="1" customHeight="1" spans="1:2">
      <c r="A628" s="234" t="s">
        <v>134</v>
      </c>
      <c r="B628" s="232"/>
    </row>
    <row r="629" ht="21" hidden="1" customHeight="1" spans="1:2">
      <c r="A629" s="234" t="s">
        <v>569</v>
      </c>
      <c r="B629" s="232"/>
    </row>
    <row r="630" ht="21" hidden="1" customHeight="1" spans="1:2">
      <c r="A630" s="234" t="s">
        <v>570</v>
      </c>
      <c r="B630" s="232"/>
    </row>
    <row r="631" ht="21" hidden="1" customHeight="1" spans="1:2">
      <c r="A631" s="234" t="s">
        <v>571</v>
      </c>
      <c r="B631" s="232"/>
    </row>
    <row r="632" ht="21" hidden="1" customHeight="1" spans="1:2">
      <c r="A632" s="234" t="s">
        <v>572</v>
      </c>
      <c r="B632" s="232"/>
    </row>
    <row r="633" ht="21" customHeight="1" spans="1:2">
      <c r="A633" s="234" t="s">
        <v>573</v>
      </c>
      <c r="B633" s="232">
        <v>4</v>
      </c>
    </row>
    <row r="634" ht="21" hidden="1" customHeight="1" spans="1:2">
      <c r="A634" s="230" t="s">
        <v>574</v>
      </c>
      <c r="B634" s="232">
        <f>SUM(B635:B638)</f>
        <v>0</v>
      </c>
    </row>
    <row r="635" ht="21" hidden="1" customHeight="1" spans="1:2">
      <c r="A635" s="234" t="s">
        <v>132</v>
      </c>
      <c r="B635" s="232"/>
    </row>
    <row r="636" ht="21" hidden="1" customHeight="1" spans="1:2">
      <c r="A636" s="234" t="s">
        <v>133</v>
      </c>
      <c r="B636" s="232"/>
    </row>
    <row r="637" ht="21" hidden="1" customHeight="1" spans="1:2">
      <c r="A637" s="234" t="s">
        <v>134</v>
      </c>
      <c r="B637" s="232"/>
    </row>
    <row r="638" ht="21" hidden="1" customHeight="1" spans="1:2">
      <c r="A638" s="234" t="s">
        <v>575</v>
      </c>
      <c r="B638" s="232"/>
    </row>
    <row r="639" ht="21" hidden="1" customHeight="1" spans="1:2">
      <c r="A639" s="230" t="s">
        <v>576</v>
      </c>
      <c r="B639" s="232">
        <f>SUM(B640:B641)</f>
        <v>0</v>
      </c>
    </row>
    <row r="640" ht="21" hidden="1" customHeight="1" spans="1:2">
      <c r="A640" s="234" t="s">
        <v>577</v>
      </c>
      <c r="B640" s="232"/>
    </row>
    <row r="641" ht="21" hidden="1" customHeight="1" spans="1:2">
      <c r="A641" s="234" t="s">
        <v>578</v>
      </c>
      <c r="B641" s="232"/>
    </row>
    <row r="642" ht="21" hidden="1" customHeight="1" spans="1:2">
      <c r="A642" s="230" t="s">
        <v>579</v>
      </c>
      <c r="B642" s="232">
        <f>SUM(B643:B644)</f>
        <v>0</v>
      </c>
    </row>
    <row r="643" ht="21" hidden="1" customHeight="1" spans="1:2">
      <c r="A643" s="234" t="s">
        <v>580</v>
      </c>
      <c r="B643" s="232"/>
    </row>
    <row r="644" ht="21" hidden="1" customHeight="1" spans="1:2">
      <c r="A644" s="234" t="s">
        <v>581</v>
      </c>
      <c r="B644" s="232"/>
    </row>
    <row r="645" ht="21" hidden="1" customHeight="1" spans="1:2">
      <c r="A645" s="230" t="s">
        <v>582</v>
      </c>
      <c r="B645" s="232">
        <f>SUM(B646:B647)</f>
        <v>0</v>
      </c>
    </row>
    <row r="646" ht="21" hidden="1" customHeight="1" spans="1:2">
      <c r="A646" s="234" t="s">
        <v>583</v>
      </c>
      <c r="B646" s="232"/>
    </row>
    <row r="647" ht="21" hidden="1" customHeight="1" spans="1:2">
      <c r="A647" s="234" t="s">
        <v>584</v>
      </c>
      <c r="B647" s="232"/>
    </row>
    <row r="648" ht="21" hidden="1" customHeight="1" spans="1:2">
      <c r="A648" s="230" t="s">
        <v>585</v>
      </c>
      <c r="B648" s="232">
        <f>SUM(B649:B650)</f>
        <v>0</v>
      </c>
    </row>
    <row r="649" ht="21" hidden="1" customHeight="1" spans="1:2">
      <c r="A649" s="234" t="s">
        <v>586</v>
      </c>
      <c r="B649" s="232"/>
    </row>
    <row r="650" ht="21" hidden="1" customHeight="1" spans="1:2">
      <c r="A650" s="234" t="s">
        <v>587</v>
      </c>
      <c r="B650" s="232"/>
    </row>
    <row r="651" ht="21" hidden="1" customHeight="1" spans="1:2">
      <c r="A651" s="230" t="s">
        <v>588</v>
      </c>
      <c r="B651" s="232">
        <f>SUM(B652:B653)</f>
        <v>0</v>
      </c>
    </row>
    <row r="652" ht="21" hidden="1" customHeight="1" spans="1:2">
      <c r="A652" s="234" t="s">
        <v>589</v>
      </c>
      <c r="B652" s="232"/>
    </row>
    <row r="653" ht="21" hidden="1" customHeight="1" spans="1:2">
      <c r="A653" s="234" t="s">
        <v>590</v>
      </c>
      <c r="B653" s="232"/>
    </row>
    <row r="654" ht="21" hidden="1" customHeight="1" spans="1:2">
      <c r="A654" s="230" t="s">
        <v>591</v>
      </c>
      <c r="B654" s="232">
        <f>SUM(B655:B657)</f>
        <v>0</v>
      </c>
    </row>
    <row r="655" ht="21" hidden="1" customHeight="1" spans="1:2">
      <c r="A655" s="234" t="s">
        <v>592</v>
      </c>
      <c r="B655" s="232"/>
    </row>
    <row r="656" ht="21" hidden="1" customHeight="1" spans="1:2">
      <c r="A656" s="234" t="s">
        <v>593</v>
      </c>
      <c r="B656" s="232"/>
    </row>
    <row r="657" ht="21" hidden="1" customHeight="1" spans="1:2">
      <c r="A657" s="234" t="s">
        <v>594</v>
      </c>
      <c r="B657" s="232"/>
    </row>
    <row r="658" ht="21" hidden="1" customHeight="1" spans="1:2">
      <c r="A658" s="230" t="s">
        <v>595</v>
      </c>
      <c r="B658" s="232">
        <f>SUM(B659:B661)</f>
        <v>0</v>
      </c>
    </row>
    <row r="659" ht="21" hidden="1" customHeight="1" spans="1:2">
      <c r="A659" s="234" t="s">
        <v>596</v>
      </c>
      <c r="B659" s="232"/>
    </row>
    <row r="660" ht="21" hidden="1" customHeight="1" spans="1:2">
      <c r="A660" s="234" t="s">
        <v>597</v>
      </c>
      <c r="B660" s="232"/>
    </row>
    <row r="661" ht="21" hidden="1" customHeight="1" spans="1:2">
      <c r="A661" s="234" t="s">
        <v>598</v>
      </c>
      <c r="B661" s="232"/>
    </row>
    <row r="662" ht="21" hidden="1" customHeight="1" spans="1:2">
      <c r="A662" s="230" t="s">
        <v>599</v>
      </c>
      <c r="B662" s="232">
        <f>SUM(B663:B669)</f>
        <v>0</v>
      </c>
    </row>
    <row r="663" ht="21" hidden="1" customHeight="1" spans="1:2">
      <c r="A663" s="234" t="s">
        <v>132</v>
      </c>
      <c r="B663" s="232"/>
    </row>
    <row r="664" ht="21" hidden="1" customHeight="1" spans="1:2">
      <c r="A664" s="234" t="s">
        <v>133</v>
      </c>
      <c r="B664" s="232"/>
    </row>
    <row r="665" ht="21" hidden="1" customHeight="1" spans="1:2">
      <c r="A665" s="234" t="s">
        <v>134</v>
      </c>
      <c r="B665" s="232"/>
    </row>
    <row r="666" ht="21" hidden="1" customHeight="1" spans="1:2">
      <c r="A666" s="234" t="s">
        <v>600</v>
      </c>
      <c r="B666" s="232"/>
    </row>
    <row r="667" ht="21" hidden="1" customHeight="1" spans="1:2">
      <c r="A667" s="234" t="s">
        <v>601</v>
      </c>
      <c r="B667" s="232"/>
    </row>
    <row r="668" ht="21" hidden="1" customHeight="1" spans="1:2">
      <c r="A668" s="234" t="s">
        <v>141</v>
      </c>
      <c r="B668" s="232"/>
    </row>
    <row r="669" ht="21" hidden="1" customHeight="1" spans="1:2">
      <c r="A669" s="234" t="s">
        <v>1398</v>
      </c>
      <c r="B669" s="232"/>
    </row>
    <row r="670" ht="21" hidden="1" customHeight="1" spans="1:2">
      <c r="A670" s="230" t="s">
        <v>602</v>
      </c>
      <c r="B670" s="232">
        <f>SUM(B671:B672)</f>
        <v>0</v>
      </c>
    </row>
    <row r="671" ht="21" hidden="1" customHeight="1" spans="1:2">
      <c r="A671" s="234" t="s">
        <v>603</v>
      </c>
      <c r="B671" s="232"/>
    </row>
    <row r="672" ht="21" hidden="1" customHeight="1" spans="1:2">
      <c r="A672" s="234" t="s">
        <v>604</v>
      </c>
      <c r="B672" s="232"/>
    </row>
    <row r="673" ht="21" hidden="1" customHeight="1" spans="1:2">
      <c r="A673" s="230" t="s">
        <v>605</v>
      </c>
      <c r="B673" s="232">
        <f>B674</f>
        <v>0</v>
      </c>
    </row>
    <row r="674" ht="21" hidden="1" customHeight="1" spans="1:2">
      <c r="A674" s="234" t="s">
        <v>606</v>
      </c>
      <c r="B674" s="232"/>
    </row>
    <row r="675" ht="21" customHeight="1" spans="1:2">
      <c r="A675" s="230" t="s">
        <v>607</v>
      </c>
      <c r="B675" s="232">
        <f>B676+B681+B695+B699+B711+B714+B718+B723+B727+B731+B734+B743+B745</f>
        <v>114</v>
      </c>
    </row>
    <row r="676" ht="21" hidden="1" customHeight="1" spans="1:2">
      <c r="A676" s="230" t="s">
        <v>608</v>
      </c>
      <c r="B676" s="232">
        <f>SUM(B677:B680)</f>
        <v>0</v>
      </c>
    </row>
    <row r="677" ht="21" hidden="1" customHeight="1" spans="1:2">
      <c r="A677" s="234" t="s">
        <v>132</v>
      </c>
      <c r="B677" s="232"/>
    </row>
    <row r="678" ht="21" hidden="1" customHeight="1" spans="1:2">
      <c r="A678" s="234" t="s">
        <v>133</v>
      </c>
      <c r="B678" s="232"/>
    </row>
    <row r="679" ht="21" hidden="1" customHeight="1" spans="1:2">
      <c r="A679" s="234" t="s">
        <v>134</v>
      </c>
      <c r="B679" s="232"/>
    </row>
    <row r="680" ht="21" hidden="1" customHeight="1" spans="1:2">
      <c r="A680" s="234" t="s">
        <v>609</v>
      </c>
      <c r="B680" s="232"/>
    </row>
    <row r="681" ht="21" hidden="1" customHeight="1" spans="1:2">
      <c r="A681" s="230" t="s">
        <v>610</v>
      </c>
      <c r="B681" s="232">
        <f>SUM(B682:B694)</f>
        <v>0</v>
      </c>
    </row>
    <row r="682" ht="21" hidden="1" customHeight="1" spans="1:2">
      <c r="A682" s="234" t="s">
        <v>611</v>
      </c>
      <c r="B682" s="232"/>
    </row>
    <row r="683" ht="21" hidden="1" customHeight="1" spans="1:2">
      <c r="A683" s="234" t="s">
        <v>612</v>
      </c>
      <c r="B683" s="232"/>
    </row>
    <row r="684" ht="21" hidden="1" customHeight="1" spans="1:2">
      <c r="A684" s="234" t="s">
        <v>613</v>
      </c>
      <c r="B684" s="232"/>
    </row>
    <row r="685" ht="21" hidden="1" customHeight="1" spans="1:2">
      <c r="A685" s="234" t="s">
        <v>614</v>
      </c>
      <c r="B685" s="232"/>
    </row>
    <row r="686" ht="21" hidden="1" customHeight="1" spans="1:2">
      <c r="A686" s="234" t="s">
        <v>615</v>
      </c>
      <c r="B686" s="232"/>
    </row>
    <row r="687" ht="21" hidden="1" customHeight="1" spans="1:2">
      <c r="A687" s="234" t="s">
        <v>616</v>
      </c>
      <c r="B687" s="232"/>
    </row>
    <row r="688" ht="21" hidden="1" customHeight="1" spans="1:2">
      <c r="A688" s="234" t="s">
        <v>617</v>
      </c>
      <c r="B688" s="232"/>
    </row>
    <row r="689" ht="21" hidden="1" customHeight="1" spans="1:2">
      <c r="A689" s="234" t="s">
        <v>618</v>
      </c>
      <c r="B689" s="232"/>
    </row>
    <row r="690" ht="21" hidden="1" customHeight="1" spans="1:2">
      <c r="A690" s="234" t="s">
        <v>619</v>
      </c>
      <c r="B690" s="232"/>
    </row>
    <row r="691" ht="21" hidden="1" customHeight="1" spans="1:2">
      <c r="A691" s="234" t="s">
        <v>620</v>
      </c>
      <c r="B691" s="232"/>
    </row>
    <row r="692" ht="21" hidden="1" customHeight="1" spans="1:2">
      <c r="A692" s="234" t="s">
        <v>621</v>
      </c>
      <c r="B692" s="232"/>
    </row>
    <row r="693" ht="21" hidden="1" customHeight="1" spans="1:2">
      <c r="A693" s="234" t="s">
        <v>622</v>
      </c>
      <c r="B693" s="232"/>
    </row>
    <row r="694" ht="21" hidden="1" customHeight="1" spans="1:2">
      <c r="A694" s="234" t="s">
        <v>623</v>
      </c>
      <c r="B694" s="232"/>
    </row>
    <row r="695" ht="21" hidden="1" customHeight="1" spans="1:2">
      <c r="A695" s="230" t="s">
        <v>624</v>
      </c>
      <c r="B695" s="232">
        <f>SUM(B696:B698)</f>
        <v>0</v>
      </c>
    </row>
    <row r="696" ht="21" hidden="1" customHeight="1" spans="1:2">
      <c r="A696" s="234" t="s">
        <v>625</v>
      </c>
      <c r="B696" s="232"/>
    </row>
    <row r="697" ht="21" hidden="1" customHeight="1" spans="1:2">
      <c r="A697" s="234" t="s">
        <v>626</v>
      </c>
      <c r="B697" s="232"/>
    </row>
    <row r="698" ht="21" hidden="1" customHeight="1" spans="1:2">
      <c r="A698" s="234" t="s">
        <v>627</v>
      </c>
      <c r="B698" s="232"/>
    </row>
    <row r="699" ht="21" hidden="1" customHeight="1" spans="1:2">
      <c r="A699" s="230" t="s">
        <v>628</v>
      </c>
      <c r="B699" s="232">
        <f>SUM(B700:B710)</f>
        <v>0</v>
      </c>
    </row>
    <row r="700" ht="21" hidden="1" customHeight="1" spans="1:2">
      <c r="A700" s="234" t="s">
        <v>629</v>
      </c>
      <c r="B700" s="232"/>
    </row>
    <row r="701" ht="21" hidden="1" customHeight="1" spans="1:2">
      <c r="A701" s="234" t="s">
        <v>630</v>
      </c>
      <c r="B701" s="232"/>
    </row>
    <row r="702" ht="21" hidden="1" customHeight="1" spans="1:2">
      <c r="A702" s="234" t="s">
        <v>631</v>
      </c>
      <c r="B702" s="232"/>
    </row>
    <row r="703" ht="21" hidden="1" customHeight="1" spans="1:2">
      <c r="A703" s="234" t="s">
        <v>632</v>
      </c>
      <c r="B703" s="232"/>
    </row>
    <row r="704" ht="21" hidden="1" customHeight="1" spans="1:2">
      <c r="A704" s="234" t="s">
        <v>633</v>
      </c>
      <c r="B704" s="232"/>
    </row>
    <row r="705" ht="21" hidden="1" customHeight="1" spans="1:2">
      <c r="A705" s="234" t="s">
        <v>634</v>
      </c>
      <c r="B705" s="232"/>
    </row>
    <row r="706" ht="21" hidden="1" customHeight="1" spans="1:2">
      <c r="A706" s="234" t="s">
        <v>635</v>
      </c>
      <c r="B706" s="232"/>
    </row>
    <row r="707" ht="21" hidden="1" customHeight="1" spans="1:2">
      <c r="A707" s="234" t="s">
        <v>636</v>
      </c>
      <c r="B707" s="232"/>
    </row>
    <row r="708" ht="21" hidden="1" customHeight="1" spans="1:2">
      <c r="A708" s="234" t="s">
        <v>637</v>
      </c>
      <c r="B708" s="232"/>
    </row>
    <row r="709" ht="21" hidden="1" customHeight="1" spans="1:2">
      <c r="A709" s="234" t="s">
        <v>638</v>
      </c>
      <c r="B709" s="232"/>
    </row>
    <row r="710" ht="21" hidden="1" customHeight="1" spans="1:2">
      <c r="A710" s="234" t="s">
        <v>639</v>
      </c>
      <c r="B710" s="232"/>
    </row>
    <row r="711" ht="21" hidden="1" customHeight="1" spans="1:2">
      <c r="A711" s="230" t="s">
        <v>640</v>
      </c>
      <c r="B711" s="232">
        <f>SUM(B712:B713)</f>
        <v>0</v>
      </c>
    </row>
    <row r="712" ht="21" hidden="1" customHeight="1" spans="1:2">
      <c r="A712" s="234" t="s">
        <v>641</v>
      </c>
      <c r="B712" s="232"/>
    </row>
    <row r="713" ht="21" hidden="1" customHeight="1" spans="1:2">
      <c r="A713" s="234" t="s">
        <v>642</v>
      </c>
      <c r="B713" s="232"/>
    </row>
    <row r="714" ht="21" hidden="1" customHeight="1" spans="1:2">
      <c r="A714" s="230" t="s">
        <v>643</v>
      </c>
      <c r="B714" s="232">
        <f>SUM(B715:B717)</f>
        <v>0</v>
      </c>
    </row>
    <row r="715" ht="21" hidden="1" customHeight="1" spans="1:2">
      <c r="A715" s="234" t="s">
        <v>644</v>
      </c>
      <c r="B715" s="232"/>
    </row>
    <row r="716" ht="21" hidden="1" customHeight="1" spans="1:2">
      <c r="A716" s="234" t="s">
        <v>645</v>
      </c>
      <c r="B716" s="232"/>
    </row>
    <row r="717" ht="21" hidden="1" customHeight="1" spans="1:2">
      <c r="A717" s="234" t="s">
        <v>646</v>
      </c>
      <c r="B717" s="232"/>
    </row>
    <row r="718" ht="21" customHeight="1" spans="1:2">
      <c r="A718" s="230" t="s">
        <v>647</v>
      </c>
      <c r="B718" s="232">
        <f>SUM(B719:B722)</f>
        <v>114</v>
      </c>
    </row>
    <row r="719" ht="21" customHeight="1" spans="1:2">
      <c r="A719" s="234" t="s">
        <v>648</v>
      </c>
      <c r="B719" s="232">
        <v>57</v>
      </c>
    </row>
    <row r="720" ht="21" customHeight="1" spans="1:2">
      <c r="A720" s="234" t="s">
        <v>649</v>
      </c>
      <c r="B720" s="232">
        <v>57</v>
      </c>
    </row>
    <row r="721" ht="21" hidden="1" customHeight="1" spans="1:2">
      <c r="A721" s="234" t="s">
        <v>650</v>
      </c>
      <c r="B721" s="232"/>
    </row>
    <row r="722" ht="21" hidden="1" customHeight="1" spans="1:2">
      <c r="A722" s="234" t="s">
        <v>651</v>
      </c>
      <c r="B722" s="232"/>
    </row>
    <row r="723" ht="21" hidden="1" customHeight="1" spans="1:2">
      <c r="A723" s="230" t="s">
        <v>652</v>
      </c>
      <c r="B723" s="232">
        <f>SUM(B724:B726)</f>
        <v>0</v>
      </c>
    </row>
    <row r="724" ht="21" hidden="1" customHeight="1" spans="1:2">
      <c r="A724" s="234" t="s">
        <v>653</v>
      </c>
      <c r="B724" s="232"/>
    </row>
    <row r="725" ht="21" hidden="1" customHeight="1" spans="1:2">
      <c r="A725" s="234" t="s">
        <v>654</v>
      </c>
      <c r="B725" s="232"/>
    </row>
    <row r="726" ht="21" hidden="1" customHeight="1" spans="1:2">
      <c r="A726" s="234" t="s">
        <v>655</v>
      </c>
      <c r="B726" s="232"/>
    </row>
    <row r="727" ht="21" hidden="1" customHeight="1" spans="1:2">
      <c r="A727" s="230" t="s">
        <v>656</v>
      </c>
      <c r="B727" s="232">
        <f>SUM(B728:B730)</f>
        <v>0</v>
      </c>
    </row>
    <row r="728" ht="21" hidden="1" customHeight="1" spans="1:2">
      <c r="A728" s="234" t="s">
        <v>657</v>
      </c>
      <c r="B728" s="232"/>
    </row>
    <row r="729" ht="21" hidden="1" customHeight="1" spans="1:2">
      <c r="A729" s="234" t="s">
        <v>658</v>
      </c>
      <c r="B729" s="232"/>
    </row>
    <row r="730" ht="21" hidden="1" customHeight="1" spans="1:2">
      <c r="A730" s="234" t="s">
        <v>659</v>
      </c>
      <c r="B730" s="232"/>
    </row>
    <row r="731" ht="21" hidden="1" customHeight="1" spans="1:2">
      <c r="A731" s="230" t="s">
        <v>660</v>
      </c>
      <c r="B731" s="232">
        <f>SUM(B732:B733)</f>
        <v>0</v>
      </c>
    </row>
    <row r="732" ht="21" hidden="1" customHeight="1" spans="1:2">
      <c r="A732" s="234" t="s">
        <v>661</v>
      </c>
      <c r="B732" s="232"/>
    </row>
    <row r="733" ht="21" hidden="1" customHeight="1" spans="1:2">
      <c r="A733" s="234" t="s">
        <v>662</v>
      </c>
      <c r="B733" s="232"/>
    </row>
    <row r="734" ht="21" hidden="1" customHeight="1" spans="1:2">
      <c r="A734" s="230" t="s">
        <v>663</v>
      </c>
      <c r="B734" s="232">
        <f>SUM(B735:B742)</f>
        <v>0</v>
      </c>
    </row>
    <row r="735" ht="21" hidden="1" customHeight="1" spans="1:2">
      <c r="A735" s="234" t="s">
        <v>132</v>
      </c>
      <c r="B735" s="232"/>
    </row>
    <row r="736" ht="21" hidden="1" customHeight="1" spans="1:2">
      <c r="A736" s="234" t="s">
        <v>133</v>
      </c>
      <c r="B736" s="232"/>
    </row>
    <row r="737" ht="21" hidden="1" customHeight="1" spans="1:2">
      <c r="A737" s="234" t="s">
        <v>134</v>
      </c>
      <c r="B737" s="232"/>
    </row>
    <row r="738" ht="21" hidden="1" customHeight="1" spans="1:2">
      <c r="A738" s="234" t="s">
        <v>172</v>
      </c>
      <c r="B738" s="232"/>
    </row>
    <row r="739" ht="21" hidden="1" customHeight="1" spans="1:2">
      <c r="A739" s="234" t="s">
        <v>664</v>
      </c>
      <c r="B739" s="232"/>
    </row>
    <row r="740" ht="21" hidden="1" customHeight="1" spans="1:2">
      <c r="A740" s="234" t="s">
        <v>665</v>
      </c>
      <c r="B740" s="232"/>
    </row>
    <row r="741" ht="21" hidden="1" customHeight="1" spans="1:2">
      <c r="A741" s="234" t="s">
        <v>141</v>
      </c>
      <c r="B741" s="232"/>
    </row>
    <row r="742" ht="21" hidden="1" customHeight="1" spans="1:2">
      <c r="A742" s="234" t="s">
        <v>666</v>
      </c>
      <c r="B742" s="232"/>
    </row>
    <row r="743" ht="21" hidden="1" customHeight="1" spans="1:2">
      <c r="A743" s="230" t="s">
        <v>667</v>
      </c>
      <c r="B743" s="232">
        <f>B744</f>
        <v>0</v>
      </c>
    </row>
    <row r="744" ht="21" hidden="1" customHeight="1" spans="1:2">
      <c r="A744" s="234" t="s">
        <v>668</v>
      </c>
      <c r="B744" s="232"/>
    </row>
    <row r="745" ht="21" hidden="1" customHeight="1" spans="1:2">
      <c r="A745" s="230" t="s">
        <v>669</v>
      </c>
      <c r="B745" s="232">
        <f>B746</f>
        <v>0</v>
      </c>
    </row>
    <row r="746" ht="21" hidden="1" customHeight="1" spans="1:2">
      <c r="A746" s="234" t="s">
        <v>670</v>
      </c>
      <c r="B746" s="232"/>
    </row>
    <row r="747" ht="21" customHeight="1" spans="1:2">
      <c r="A747" s="230" t="s">
        <v>671</v>
      </c>
      <c r="B747" s="232">
        <f>B748+B758+B762+B771+B776+B783+B789+B792+B795+B797+B799+B805+B807+B809+B824</f>
        <v>141</v>
      </c>
    </row>
    <row r="748" ht="21" customHeight="1" spans="1:2">
      <c r="A748" s="230" t="s">
        <v>672</v>
      </c>
      <c r="B748" s="232">
        <f>SUM(B749:B757)</f>
        <v>141</v>
      </c>
    </row>
    <row r="749" ht="21" hidden="1" customHeight="1" spans="1:2">
      <c r="A749" s="234" t="s">
        <v>132</v>
      </c>
      <c r="B749" s="232"/>
    </row>
    <row r="750" ht="21" hidden="1" customHeight="1" spans="1:2">
      <c r="A750" s="234" t="s">
        <v>133</v>
      </c>
      <c r="B750" s="232"/>
    </row>
    <row r="751" ht="21" hidden="1" customHeight="1" spans="1:2">
      <c r="A751" s="234" t="s">
        <v>134</v>
      </c>
      <c r="B751" s="232"/>
    </row>
    <row r="752" ht="21" hidden="1" customHeight="1" spans="1:2">
      <c r="A752" s="234" t="s">
        <v>673</v>
      </c>
      <c r="B752" s="232"/>
    </row>
    <row r="753" ht="21" hidden="1" customHeight="1" spans="1:2">
      <c r="A753" s="234" t="s">
        <v>674</v>
      </c>
      <c r="B753" s="232"/>
    </row>
    <row r="754" ht="21" hidden="1" customHeight="1" spans="1:2">
      <c r="A754" s="234" t="s">
        <v>675</v>
      </c>
      <c r="B754" s="232"/>
    </row>
    <row r="755" ht="21" hidden="1" customHeight="1" spans="1:2">
      <c r="A755" s="234" t="s">
        <v>676</v>
      </c>
      <c r="B755" s="232"/>
    </row>
    <row r="756" ht="21" hidden="1" customHeight="1" spans="1:2">
      <c r="A756" s="234" t="s">
        <v>677</v>
      </c>
      <c r="B756" s="232"/>
    </row>
    <row r="757" ht="21" customHeight="1" spans="1:2">
      <c r="A757" s="234" t="s">
        <v>678</v>
      </c>
      <c r="B757" s="232">
        <v>141</v>
      </c>
    </row>
    <row r="758" ht="21" hidden="1" customHeight="1" spans="1:2">
      <c r="A758" s="230" t="s">
        <v>679</v>
      </c>
      <c r="B758" s="232">
        <f>SUM(B759:B761)</f>
        <v>0</v>
      </c>
    </row>
    <row r="759" ht="21" hidden="1" customHeight="1" spans="1:2">
      <c r="A759" s="234" t="s">
        <v>680</v>
      </c>
      <c r="B759" s="232"/>
    </row>
    <row r="760" ht="21" hidden="1" customHeight="1" spans="1:2">
      <c r="A760" s="234" t="s">
        <v>681</v>
      </c>
      <c r="B760" s="232"/>
    </row>
    <row r="761" ht="21" hidden="1" customHeight="1" spans="1:2">
      <c r="A761" s="234" t="s">
        <v>682</v>
      </c>
      <c r="B761" s="232"/>
    </row>
    <row r="762" ht="21" hidden="1" customHeight="1" spans="1:2">
      <c r="A762" s="230" t="s">
        <v>683</v>
      </c>
      <c r="B762" s="232">
        <f>SUM(B763:B770)</f>
        <v>0</v>
      </c>
    </row>
    <row r="763" ht="21" hidden="1" customHeight="1" spans="1:2">
      <c r="A763" s="234" t="s">
        <v>684</v>
      </c>
      <c r="B763" s="232"/>
    </row>
    <row r="764" ht="21" hidden="1" customHeight="1" spans="1:2">
      <c r="A764" s="234" t="s">
        <v>685</v>
      </c>
      <c r="B764" s="232"/>
    </row>
    <row r="765" ht="21" hidden="1" customHeight="1" spans="1:2">
      <c r="A765" s="234" t="s">
        <v>686</v>
      </c>
      <c r="B765" s="232"/>
    </row>
    <row r="766" ht="21" hidden="1" customHeight="1" spans="1:2">
      <c r="A766" s="234" t="s">
        <v>687</v>
      </c>
      <c r="B766" s="232"/>
    </row>
    <row r="767" ht="21" hidden="1" customHeight="1" spans="1:2">
      <c r="A767" s="234" t="s">
        <v>688</v>
      </c>
      <c r="B767" s="232"/>
    </row>
    <row r="768" ht="21" hidden="1" customHeight="1" spans="1:2">
      <c r="A768" s="234" t="s">
        <v>689</v>
      </c>
      <c r="B768" s="232"/>
    </row>
    <row r="769" ht="21" hidden="1" customHeight="1" spans="1:2">
      <c r="A769" s="234" t="s">
        <v>690</v>
      </c>
      <c r="B769" s="232"/>
    </row>
    <row r="770" ht="21" hidden="1" customHeight="1" spans="1:2">
      <c r="A770" s="234" t="s">
        <v>691</v>
      </c>
      <c r="B770" s="232"/>
    </row>
    <row r="771" ht="21" hidden="1" customHeight="1" spans="1:2">
      <c r="A771" s="230" t="s">
        <v>692</v>
      </c>
      <c r="B771" s="232">
        <f>SUM(B772:B775)</f>
        <v>0</v>
      </c>
    </row>
    <row r="772" ht="21" hidden="1" customHeight="1" spans="1:2">
      <c r="A772" s="234" t="s">
        <v>693</v>
      </c>
      <c r="B772" s="232"/>
    </row>
    <row r="773" ht="21" hidden="1" customHeight="1" spans="1:2">
      <c r="A773" s="234" t="s">
        <v>694</v>
      </c>
      <c r="B773" s="232"/>
    </row>
    <row r="774" ht="21" hidden="1" customHeight="1" spans="1:2">
      <c r="A774" s="234" t="s">
        <v>695</v>
      </c>
      <c r="B774" s="232"/>
    </row>
    <row r="775" ht="21" hidden="1" customHeight="1" spans="1:2">
      <c r="A775" s="234" t="s">
        <v>696</v>
      </c>
      <c r="B775" s="232"/>
    </row>
    <row r="776" ht="21" hidden="1" customHeight="1" spans="1:2">
      <c r="A776" s="230" t="s">
        <v>697</v>
      </c>
      <c r="B776" s="232">
        <f>SUM(B777:B782)</f>
        <v>0</v>
      </c>
    </row>
    <row r="777" ht="21" hidden="1" customHeight="1" spans="1:2">
      <c r="A777" s="234" t="s">
        <v>698</v>
      </c>
      <c r="B777" s="232"/>
    </row>
    <row r="778" ht="21" hidden="1" customHeight="1" spans="1:2">
      <c r="A778" s="234" t="s">
        <v>699</v>
      </c>
      <c r="B778" s="232"/>
    </row>
    <row r="779" ht="21" hidden="1" customHeight="1" spans="1:2">
      <c r="A779" s="234" t="s">
        <v>700</v>
      </c>
      <c r="B779" s="232"/>
    </row>
    <row r="780" ht="21" hidden="1" customHeight="1" spans="1:2">
      <c r="A780" s="234" t="s">
        <v>701</v>
      </c>
      <c r="B780" s="232"/>
    </row>
    <row r="781" ht="21" hidden="1" customHeight="1" spans="1:2">
      <c r="A781" s="234" t="s">
        <v>702</v>
      </c>
      <c r="B781" s="232"/>
    </row>
    <row r="782" ht="21" hidden="1" customHeight="1" spans="1:2">
      <c r="A782" s="234" t="s">
        <v>703</v>
      </c>
      <c r="B782" s="232"/>
    </row>
    <row r="783" ht="21" hidden="1" customHeight="1" spans="1:2">
      <c r="A783" s="230" t="s">
        <v>704</v>
      </c>
      <c r="B783" s="232">
        <f>SUM(B784:B788)</f>
        <v>0</v>
      </c>
    </row>
    <row r="784" ht="21" hidden="1" customHeight="1" spans="1:2">
      <c r="A784" s="234" t="s">
        <v>705</v>
      </c>
      <c r="B784" s="232"/>
    </row>
    <row r="785" ht="21" hidden="1" customHeight="1" spans="1:2">
      <c r="A785" s="234" t="s">
        <v>706</v>
      </c>
      <c r="B785" s="232"/>
    </row>
    <row r="786" ht="21" hidden="1" customHeight="1" spans="1:2">
      <c r="A786" s="234" t="s">
        <v>707</v>
      </c>
      <c r="B786" s="232"/>
    </row>
    <row r="787" ht="21" hidden="1" customHeight="1" spans="1:2">
      <c r="A787" s="234" t="s">
        <v>708</v>
      </c>
      <c r="B787" s="232"/>
    </row>
    <row r="788" ht="21" hidden="1" customHeight="1" spans="1:2">
      <c r="A788" s="234" t="s">
        <v>709</v>
      </c>
      <c r="B788" s="232"/>
    </row>
    <row r="789" ht="21" hidden="1" customHeight="1" spans="1:2">
      <c r="A789" s="230" t="s">
        <v>710</v>
      </c>
      <c r="B789" s="232">
        <f>SUM(B790:B791)</f>
        <v>0</v>
      </c>
    </row>
    <row r="790" ht="21" hidden="1" customHeight="1" spans="1:2">
      <c r="A790" s="234" t="s">
        <v>711</v>
      </c>
      <c r="B790" s="232"/>
    </row>
    <row r="791" ht="21" hidden="1" customHeight="1" spans="1:2">
      <c r="A791" s="234" t="s">
        <v>712</v>
      </c>
      <c r="B791" s="232"/>
    </row>
    <row r="792" ht="21" hidden="1" customHeight="1" spans="1:2">
      <c r="A792" s="230" t="s">
        <v>713</v>
      </c>
      <c r="B792" s="232">
        <f>SUM(B793:B794)</f>
        <v>0</v>
      </c>
    </row>
    <row r="793" ht="21" hidden="1" customHeight="1" spans="1:2">
      <c r="A793" s="234" t="s">
        <v>714</v>
      </c>
      <c r="B793" s="232"/>
    </row>
    <row r="794" ht="21" hidden="1" customHeight="1" spans="1:2">
      <c r="A794" s="234" t="s">
        <v>715</v>
      </c>
      <c r="B794" s="232"/>
    </row>
    <row r="795" ht="21" hidden="1" customHeight="1" spans="1:2">
      <c r="A795" s="230" t="s">
        <v>716</v>
      </c>
      <c r="B795" s="232">
        <f>B796</f>
        <v>0</v>
      </c>
    </row>
    <row r="796" ht="21" hidden="1" customHeight="1" spans="1:2">
      <c r="A796" s="234" t="s">
        <v>717</v>
      </c>
      <c r="B796" s="232"/>
    </row>
    <row r="797" ht="21" hidden="1" customHeight="1" spans="1:2">
      <c r="A797" s="230" t="s">
        <v>718</v>
      </c>
      <c r="B797" s="232">
        <f>B798</f>
        <v>0</v>
      </c>
    </row>
    <row r="798" ht="21" hidden="1" customHeight="1" spans="1:2">
      <c r="A798" s="234" t="s">
        <v>719</v>
      </c>
      <c r="B798" s="232"/>
    </row>
    <row r="799" ht="21" hidden="1" customHeight="1" spans="1:2">
      <c r="A799" s="230" t="s">
        <v>720</v>
      </c>
      <c r="B799" s="232">
        <f>SUM(B800:B804)</f>
        <v>0</v>
      </c>
    </row>
    <row r="800" ht="21" hidden="1" customHeight="1" spans="1:2">
      <c r="A800" s="234" t="s">
        <v>721</v>
      </c>
      <c r="B800" s="232"/>
    </row>
    <row r="801" ht="21" hidden="1" customHeight="1" spans="1:2">
      <c r="A801" s="234" t="s">
        <v>722</v>
      </c>
      <c r="B801" s="232"/>
    </row>
    <row r="802" ht="21" hidden="1" customHeight="1" spans="1:2">
      <c r="A802" s="234" t="s">
        <v>723</v>
      </c>
      <c r="B802" s="232"/>
    </row>
    <row r="803" ht="21" hidden="1" customHeight="1" spans="1:2">
      <c r="A803" s="234" t="s">
        <v>724</v>
      </c>
      <c r="B803" s="232"/>
    </row>
    <row r="804" ht="21" hidden="1" customHeight="1" spans="1:2">
      <c r="A804" s="234" t="s">
        <v>725</v>
      </c>
      <c r="B804" s="232"/>
    </row>
    <row r="805" ht="21" hidden="1" customHeight="1" spans="1:2">
      <c r="A805" s="230" t="s">
        <v>726</v>
      </c>
      <c r="B805" s="232">
        <f>B806</f>
        <v>0</v>
      </c>
    </row>
    <row r="806" ht="21" hidden="1" customHeight="1" spans="1:2">
      <c r="A806" s="234" t="s">
        <v>727</v>
      </c>
      <c r="B806" s="232"/>
    </row>
    <row r="807" ht="21" hidden="1" customHeight="1" spans="1:2">
      <c r="A807" s="230" t="s">
        <v>728</v>
      </c>
      <c r="B807" s="232">
        <f>B808</f>
        <v>0</v>
      </c>
    </row>
    <row r="808" ht="21" hidden="1" customHeight="1" spans="1:2">
      <c r="A808" s="234" t="s">
        <v>729</v>
      </c>
      <c r="B808" s="232"/>
    </row>
    <row r="809" ht="21" hidden="1" customHeight="1" spans="1:2">
      <c r="A809" s="230" t="s">
        <v>730</v>
      </c>
      <c r="B809" s="232">
        <f>SUM(B810:B823)</f>
        <v>0</v>
      </c>
    </row>
    <row r="810" ht="21" hidden="1" customHeight="1" spans="1:2">
      <c r="A810" s="234" t="s">
        <v>132</v>
      </c>
      <c r="B810" s="232"/>
    </row>
    <row r="811" ht="21" hidden="1" customHeight="1" spans="1:2">
      <c r="A811" s="234" t="s">
        <v>133</v>
      </c>
      <c r="B811" s="232"/>
    </row>
    <row r="812" ht="21" hidden="1" customHeight="1" spans="1:2">
      <c r="A812" s="234" t="s">
        <v>134</v>
      </c>
      <c r="B812" s="232"/>
    </row>
    <row r="813" ht="21" hidden="1" customHeight="1" spans="1:2">
      <c r="A813" s="234" t="s">
        <v>731</v>
      </c>
      <c r="B813" s="232"/>
    </row>
    <row r="814" ht="21" hidden="1" customHeight="1" spans="1:2">
      <c r="A814" s="234" t="s">
        <v>732</v>
      </c>
      <c r="B814" s="232"/>
    </row>
    <row r="815" ht="21" hidden="1" customHeight="1" spans="1:2">
      <c r="A815" s="234" t="s">
        <v>733</v>
      </c>
      <c r="B815" s="232"/>
    </row>
    <row r="816" ht="21" hidden="1" customHeight="1" spans="1:2">
      <c r="A816" s="234" t="s">
        <v>734</v>
      </c>
      <c r="B816" s="232"/>
    </row>
    <row r="817" ht="21" hidden="1" customHeight="1" spans="1:2">
      <c r="A817" s="234" t="s">
        <v>735</v>
      </c>
      <c r="B817" s="232"/>
    </row>
    <row r="818" ht="21" hidden="1" customHeight="1" spans="1:2">
      <c r="A818" s="234" t="s">
        <v>736</v>
      </c>
      <c r="B818" s="232"/>
    </row>
    <row r="819" ht="21" hidden="1" customHeight="1" spans="1:2">
      <c r="A819" s="234" t="s">
        <v>737</v>
      </c>
      <c r="B819" s="232"/>
    </row>
    <row r="820" ht="21" hidden="1" customHeight="1" spans="1:2">
      <c r="A820" s="234" t="s">
        <v>172</v>
      </c>
      <c r="B820" s="232"/>
    </row>
    <row r="821" ht="21" hidden="1" customHeight="1" spans="1:2">
      <c r="A821" s="234" t="s">
        <v>738</v>
      </c>
      <c r="B821" s="232"/>
    </row>
    <row r="822" ht="21" hidden="1" customHeight="1" spans="1:2">
      <c r="A822" s="234" t="s">
        <v>141</v>
      </c>
      <c r="B822" s="232"/>
    </row>
    <row r="823" ht="21" hidden="1" customHeight="1" spans="1:2">
      <c r="A823" s="234" t="s">
        <v>739</v>
      </c>
      <c r="B823" s="232"/>
    </row>
    <row r="824" ht="21" hidden="1" customHeight="1" spans="1:2">
      <c r="A824" s="230" t="s">
        <v>740</v>
      </c>
      <c r="B824" s="232">
        <f>B825</f>
        <v>0</v>
      </c>
    </row>
    <row r="825" ht="21" hidden="1" customHeight="1" spans="1:2">
      <c r="A825" s="234" t="s">
        <v>741</v>
      </c>
      <c r="B825" s="232"/>
    </row>
    <row r="826" ht="21" customHeight="1" spans="1:2">
      <c r="A826" s="230" t="s">
        <v>742</v>
      </c>
      <c r="B826" s="232">
        <f>B827+B838+B840+B843+B845+B847</f>
        <v>174</v>
      </c>
    </row>
    <row r="827" ht="21" customHeight="1" spans="1:2">
      <c r="A827" s="230" t="s">
        <v>743</v>
      </c>
      <c r="B827" s="232">
        <f>SUM(B828:B837)</f>
        <v>174</v>
      </c>
    </row>
    <row r="828" ht="21" hidden="1" customHeight="1" spans="1:2">
      <c r="A828" s="234" t="s">
        <v>132</v>
      </c>
      <c r="B828" s="232"/>
    </row>
    <row r="829" ht="21" hidden="1" customHeight="1" spans="1:2">
      <c r="A829" s="234" t="s">
        <v>133</v>
      </c>
      <c r="B829" s="232"/>
    </row>
    <row r="830" ht="21" hidden="1" customHeight="1" spans="1:2">
      <c r="A830" s="234" t="s">
        <v>134</v>
      </c>
      <c r="B830" s="232"/>
    </row>
    <row r="831" ht="21" hidden="1" customHeight="1" spans="1:2">
      <c r="A831" s="234" t="s">
        <v>744</v>
      </c>
      <c r="B831" s="232"/>
    </row>
    <row r="832" ht="21" hidden="1" customHeight="1" spans="1:2">
      <c r="A832" s="234" t="s">
        <v>745</v>
      </c>
      <c r="B832" s="232"/>
    </row>
    <row r="833" ht="21" hidden="1" customHeight="1" spans="1:2">
      <c r="A833" s="234" t="s">
        <v>746</v>
      </c>
      <c r="B833" s="232"/>
    </row>
    <row r="834" ht="21" hidden="1" customHeight="1" spans="1:2">
      <c r="A834" s="234" t="s">
        <v>747</v>
      </c>
      <c r="B834" s="232"/>
    </row>
    <row r="835" ht="21" hidden="1" customHeight="1" spans="1:2">
      <c r="A835" s="234" t="s">
        <v>748</v>
      </c>
      <c r="B835" s="232"/>
    </row>
    <row r="836" ht="21" hidden="1" customHeight="1" spans="1:2">
      <c r="A836" s="234" t="s">
        <v>749</v>
      </c>
      <c r="B836" s="232"/>
    </row>
    <row r="837" ht="21" customHeight="1" spans="1:2">
      <c r="A837" s="234" t="s">
        <v>750</v>
      </c>
      <c r="B837" s="232">
        <v>174</v>
      </c>
    </row>
    <row r="838" ht="21" hidden="1" customHeight="1" spans="1:2">
      <c r="A838" s="230" t="s">
        <v>751</v>
      </c>
      <c r="B838" s="232">
        <f>B839</f>
        <v>0</v>
      </c>
    </row>
    <row r="839" ht="21" hidden="1" customHeight="1" spans="1:2">
      <c r="A839" s="234" t="s">
        <v>752</v>
      </c>
      <c r="B839" s="232"/>
    </row>
    <row r="840" ht="21" hidden="1" customHeight="1" spans="1:2">
      <c r="A840" s="230" t="s">
        <v>753</v>
      </c>
      <c r="B840" s="232">
        <f>SUM(B841:B842)</f>
        <v>0</v>
      </c>
    </row>
    <row r="841" ht="21" hidden="1" customHeight="1" spans="1:2">
      <c r="A841" s="234" t="s">
        <v>754</v>
      </c>
      <c r="B841" s="232"/>
    </row>
    <row r="842" ht="21" hidden="1" customHeight="1" spans="1:2">
      <c r="A842" s="234" t="s">
        <v>755</v>
      </c>
      <c r="B842" s="232"/>
    </row>
    <row r="843" ht="21" hidden="1" customHeight="1" spans="1:2">
      <c r="A843" s="230" t="s">
        <v>756</v>
      </c>
      <c r="B843" s="232">
        <f>B844</f>
        <v>0</v>
      </c>
    </row>
    <row r="844" ht="21" hidden="1" customHeight="1" spans="1:2">
      <c r="A844" s="234" t="s">
        <v>757</v>
      </c>
      <c r="B844" s="232"/>
    </row>
    <row r="845" ht="21" hidden="1" customHeight="1" spans="1:2">
      <c r="A845" s="230" t="s">
        <v>758</v>
      </c>
      <c r="B845" s="232">
        <f>B846</f>
        <v>0</v>
      </c>
    </row>
    <row r="846" ht="21" hidden="1" customHeight="1" spans="1:2">
      <c r="A846" s="234" t="s">
        <v>759</v>
      </c>
      <c r="B846" s="232"/>
    </row>
    <row r="847" ht="21" hidden="1" customHeight="1" spans="1:2">
      <c r="A847" s="230" t="s">
        <v>760</v>
      </c>
      <c r="B847" s="232">
        <f>B848</f>
        <v>0</v>
      </c>
    </row>
    <row r="848" ht="21" hidden="1" customHeight="1" spans="1:2">
      <c r="A848" s="234" t="s">
        <v>761</v>
      </c>
      <c r="B848" s="232"/>
    </row>
    <row r="849" ht="21" customHeight="1" spans="1:2">
      <c r="A849" s="230" t="s">
        <v>762</v>
      </c>
      <c r="B849" s="232">
        <f>B850+B876+B901+B929+B940+B947+B954+B957</f>
        <v>827</v>
      </c>
    </row>
    <row r="850" ht="21" customHeight="1" spans="1:2">
      <c r="A850" s="230" t="s">
        <v>763</v>
      </c>
      <c r="B850" s="232">
        <f>SUM(B851:B875)</f>
        <v>449</v>
      </c>
    </row>
    <row r="851" ht="21" hidden="1" customHeight="1" spans="1:2">
      <c r="A851" s="234" t="s">
        <v>132</v>
      </c>
      <c r="B851" s="232"/>
    </row>
    <row r="852" ht="21" hidden="1" customHeight="1" spans="1:2">
      <c r="A852" s="234" t="s">
        <v>133</v>
      </c>
      <c r="B852" s="232"/>
    </row>
    <row r="853" ht="21" hidden="1" customHeight="1" spans="1:2">
      <c r="A853" s="234" t="s">
        <v>134</v>
      </c>
      <c r="B853" s="232"/>
    </row>
    <row r="854" ht="21" customHeight="1" spans="1:2">
      <c r="A854" s="234" t="s">
        <v>141</v>
      </c>
      <c r="B854" s="232">
        <v>389</v>
      </c>
    </row>
    <row r="855" ht="21" hidden="1" customHeight="1" spans="1:2">
      <c r="A855" s="234" t="s">
        <v>764</v>
      </c>
      <c r="B855" s="232"/>
    </row>
    <row r="856" ht="21" hidden="1" customHeight="1" spans="1:2">
      <c r="A856" s="234" t="s">
        <v>765</v>
      </c>
      <c r="B856" s="232"/>
    </row>
    <row r="857" ht="21" hidden="1" customHeight="1" spans="1:2">
      <c r="A857" s="234" t="s">
        <v>766</v>
      </c>
      <c r="B857" s="232"/>
    </row>
    <row r="858" ht="21" hidden="1" customHeight="1" spans="1:2">
      <c r="A858" s="234" t="s">
        <v>767</v>
      </c>
      <c r="B858" s="232"/>
    </row>
    <row r="859" ht="21" hidden="1" customHeight="1" spans="1:2">
      <c r="A859" s="234" t="s">
        <v>768</v>
      </c>
      <c r="B859" s="232"/>
    </row>
    <row r="860" ht="21" hidden="1" customHeight="1" spans="1:2">
      <c r="A860" s="234" t="s">
        <v>769</v>
      </c>
      <c r="B860" s="232"/>
    </row>
    <row r="861" ht="21" hidden="1" customHeight="1" spans="1:2">
      <c r="A861" s="234" t="s">
        <v>770</v>
      </c>
      <c r="B861" s="232"/>
    </row>
    <row r="862" ht="21" hidden="1" customHeight="1" spans="1:2">
      <c r="A862" s="234" t="s">
        <v>771</v>
      </c>
      <c r="B862" s="232"/>
    </row>
    <row r="863" ht="21" hidden="1" customHeight="1" spans="1:2">
      <c r="A863" s="234" t="s">
        <v>772</v>
      </c>
      <c r="B863" s="232"/>
    </row>
    <row r="864" ht="21" hidden="1" customHeight="1" spans="1:2">
      <c r="A864" s="234" t="s">
        <v>773</v>
      </c>
      <c r="B864" s="232"/>
    </row>
    <row r="865" ht="21" hidden="1" customHeight="1" spans="1:2">
      <c r="A865" s="234" t="s">
        <v>774</v>
      </c>
      <c r="B865" s="232"/>
    </row>
    <row r="866" ht="21" hidden="1" customHeight="1" spans="1:2">
      <c r="A866" s="234" t="s">
        <v>775</v>
      </c>
      <c r="B866" s="232"/>
    </row>
    <row r="867" ht="21" hidden="1" customHeight="1" spans="1:2">
      <c r="A867" s="234" t="s">
        <v>776</v>
      </c>
      <c r="B867" s="232"/>
    </row>
    <row r="868" ht="21" hidden="1" customHeight="1" spans="1:2">
      <c r="A868" s="234" t="s">
        <v>777</v>
      </c>
      <c r="B868" s="232"/>
    </row>
    <row r="869" ht="21" customHeight="1" spans="1:2">
      <c r="A869" s="234" t="s">
        <v>778</v>
      </c>
      <c r="B869" s="232">
        <v>60</v>
      </c>
    </row>
    <row r="870" ht="21" hidden="1" customHeight="1" spans="1:2">
      <c r="A870" s="234" t="s">
        <v>779</v>
      </c>
      <c r="B870" s="232"/>
    </row>
    <row r="871" ht="21" hidden="1" customHeight="1" spans="1:2">
      <c r="A871" s="234" t="s">
        <v>780</v>
      </c>
      <c r="B871" s="232"/>
    </row>
    <row r="872" ht="21" hidden="1" customHeight="1" spans="1:2">
      <c r="A872" s="234" t="s">
        <v>781</v>
      </c>
      <c r="B872" s="232"/>
    </row>
    <row r="873" ht="21" hidden="1" customHeight="1" spans="1:2">
      <c r="A873" s="234" t="s">
        <v>782</v>
      </c>
      <c r="B873" s="232"/>
    </row>
    <row r="874" ht="21" hidden="1" customHeight="1" spans="1:2">
      <c r="A874" s="234" t="s">
        <v>783</v>
      </c>
      <c r="B874" s="232"/>
    </row>
    <row r="875" ht="21" hidden="1" customHeight="1" spans="1:2">
      <c r="A875" s="234" t="s">
        <v>784</v>
      </c>
      <c r="B875" s="232"/>
    </row>
    <row r="876" ht="21" hidden="1" customHeight="1" spans="1:2">
      <c r="A876" s="230" t="s">
        <v>785</v>
      </c>
      <c r="B876" s="232">
        <f>SUM(B877:B900)</f>
        <v>0</v>
      </c>
    </row>
    <row r="877" ht="21" hidden="1" customHeight="1" spans="1:2">
      <c r="A877" s="234" t="s">
        <v>132</v>
      </c>
      <c r="B877" s="232"/>
    </row>
    <row r="878" ht="21" hidden="1" customHeight="1" spans="1:2">
      <c r="A878" s="234" t="s">
        <v>133</v>
      </c>
      <c r="B878" s="232"/>
    </row>
    <row r="879" ht="21" hidden="1" customHeight="1" spans="1:2">
      <c r="A879" s="234" t="s">
        <v>134</v>
      </c>
      <c r="B879" s="232"/>
    </row>
    <row r="880" ht="21" hidden="1" customHeight="1" spans="1:2">
      <c r="A880" s="234" t="s">
        <v>786</v>
      </c>
      <c r="B880" s="232"/>
    </row>
    <row r="881" ht="21" hidden="1" customHeight="1" spans="1:2">
      <c r="A881" s="234" t="s">
        <v>787</v>
      </c>
      <c r="B881" s="232"/>
    </row>
    <row r="882" ht="21" hidden="1" customHeight="1" spans="1:2">
      <c r="A882" s="234" t="s">
        <v>788</v>
      </c>
      <c r="B882" s="232"/>
    </row>
    <row r="883" ht="21" hidden="1" customHeight="1" spans="1:2">
      <c r="A883" s="234" t="s">
        <v>789</v>
      </c>
      <c r="B883" s="232"/>
    </row>
    <row r="884" ht="21" hidden="1" customHeight="1" spans="1:2">
      <c r="A884" s="234" t="s">
        <v>790</v>
      </c>
      <c r="B884" s="232"/>
    </row>
    <row r="885" ht="21" hidden="1" customHeight="1" spans="1:2">
      <c r="A885" s="234" t="s">
        <v>791</v>
      </c>
      <c r="B885" s="232"/>
    </row>
    <row r="886" ht="21" hidden="1" customHeight="1" spans="1:2">
      <c r="A886" s="234" t="s">
        <v>792</v>
      </c>
      <c r="B886" s="232"/>
    </row>
    <row r="887" ht="21" hidden="1" customHeight="1" spans="1:2">
      <c r="A887" s="234" t="s">
        <v>793</v>
      </c>
      <c r="B887" s="232"/>
    </row>
    <row r="888" ht="21" hidden="1" customHeight="1" spans="1:2">
      <c r="A888" s="234" t="s">
        <v>794</v>
      </c>
      <c r="B888" s="232"/>
    </row>
    <row r="889" ht="21" hidden="1" customHeight="1" spans="1:2">
      <c r="A889" s="234" t="s">
        <v>795</v>
      </c>
      <c r="B889" s="232"/>
    </row>
    <row r="890" ht="21" hidden="1" customHeight="1" spans="1:2">
      <c r="A890" s="234" t="s">
        <v>796</v>
      </c>
      <c r="B890" s="232"/>
    </row>
    <row r="891" ht="21" hidden="1" customHeight="1" spans="1:2">
      <c r="A891" s="234" t="s">
        <v>797</v>
      </c>
      <c r="B891" s="232"/>
    </row>
    <row r="892" ht="21" hidden="1" customHeight="1" spans="1:2">
      <c r="A892" s="234" t="s">
        <v>798</v>
      </c>
      <c r="B892" s="232"/>
    </row>
    <row r="893" ht="21" hidden="1" customHeight="1" spans="1:2">
      <c r="A893" s="234" t="s">
        <v>799</v>
      </c>
      <c r="B893" s="232"/>
    </row>
    <row r="894" ht="21" hidden="1" customHeight="1" spans="1:2">
      <c r="A894" s="234" t="s">
        <v>800</v>
      </c>
      <c r="B894" s="232"/>
    </row>
    <row r="895" ht="21" hidden="1" customHeight="1" spans="1:2">
      <c r="A895" s="234" t="s">
        <v>801</v>
      </c>
      <c r="B895" s="232"/>
    </row>
    <row r="896" ht="21" hidden="1" customHeight="1" spans="1:2">
      <c r="A896" s="234" t="s">
        <v>802</v>
      </c>
      <c r="B896" s="232"/>
    </row>
    <row r="897" ht="21" hidden="1" customHeight="1" spans="1:2">
      <c r="A897" s="234" t="s">
        <v>803</v>
      </c>
      <c r="B897" s="232"/>
    </row>
    <row r="898" ht="21" hidden="1" customHeight="1" spans="1:2">
      <c r="A898" s="234" t="s">
        <v>804</v>
      </c>
      <c r="B898" s="232"/>
    </row>
    <row r="899" ht="21" hidden="1" customHeight="1" spans="1:2">
      <c r="A899" s="234" t="s">
        <v>770</v>
      </c>
      <c r="B899" s="232"/>
    </row>
    <row r="900" ht="21" hidden="1" customHeight="1" spans="1:2">
      <c r="A900" s="234" t="s">
        <v>805</v>
      </c>
      <c r="B900" s="232"/>
    </row>
    <row r="901" ht="21" hidden="1" customHeight="1" spans="1:2">
      <c r="A901" s="230" t="s">
        <v>806</v>
      </c>
      <c r="B901" s="232">
        <f>SUM(B902:B928)</f>
        <v>0</v>
      </c>
    </row>
    <row r="902" ht="21" hidden="1" customHeight="1" spans="1:2">
      <c r="A902" s="234" t="s">
        <v>132</v>
      </c>
      <c r="B902" s="232"/>
    </row>
    <row r="903" ht="21" hidden="1" customHeight="1" spans="1:2">
      <c r="A903" s="234" t="s">
        <v>133</v>
      </c>
      <c r="B903" s="232"/>
    </row>
    <row r="904" ht="21" hidden="1" customHeight="1" spans="1:2">
      <c r="A904" s="234" t="s">
        <v>134</v>
      </c>
      <c r="B904" s="232"/>
    </row>
    <row r="905" ht="21" hidden="1" customHeight="1" spans="1:2">
      <c r="A905" s="234" t="s">
        <v>807</v>
      </c>
      <c r="B905" s="232"/>
    </row>
    <row r="906" ht="21" hidden="1" customHeight="1" spans="1:2">
      <c r="A906" s="234" t="s">
        <v>808</v>
      </c>
      <c r="B906" s="232"/>
    </row>
    <row r="907" ht="21" hidden="1" customHeight="1" spans="1:2">
      <c r="A907" s="234" t="s">
        <v>809</v>
      </c>
      <c r="B907" s="232"/>
    </row>
    <row r="908" ht="21" hidden="1" customHeight="1" spans="1:2">
      <c r="A908" s="234" t="s">
        <v>810</v>
      </c>
      <c r="B908" s="232"/>
    </row>
    <row r="909" ht="21" hidden="1" customHeight="1" spans="1:2">
      <c r="A909" s="234" t="s">
        <v>811</v>
      </c>
      <c r="B909" s="232"/>
    </row>
    <row r="910" ht="21" hidden="1" customHeight="1" spans="1:2">
      <c r="A910" s="234" t="s">
        <v>812</v>
      </c>
      <c r="B910" s="232"/>
    </row>
    <row r="911" ht="21" hidden="1" customHeight="1" spans="1:2">
      <c r="A911" s="234" t="s">
        <v>813</v>
      </c>
      <c r="B911" s="232"/>
    </row>
    <row r="912" ht="21" hidden="1" customHeight="1" spans="1:2">
      <c r="A912" s="234" t="s">
        <v>814</v>
      </c>
      <c r="B912" s="232"/>
    </row>
    <row r="913" ht="21" hidden="1" customHeight="1" spans="1:2">
      <c r="A913" s="234" t="s">
        <v>815</v>
      </c>
      <c r="B913" s="232"/>
    </row>
    <row r="914" ht="21" hidden="1" customHeight="1" spans="1:2">
      <c r="A914" s="234" t="s">
        <v>816</v>
      </c>
      <c r="B914" s="232"/>
    </row>
    <row r="915" ht="21" hidden="1" customHeight="1" spans="1:2">
      <c r="A915" s="234" t="s">
        <v>817</v>
      </c>
      <c r="B915" s="232"/>
    </row>
    <row r="916" ht="21" hidden="1" customHeight="1" spans="1:2">
      <c r="A916" s="234" t="s">
        <v>818</v>
      </c>
      <c r="B916" s="232"/>
    </row>
    <row r="917" ht="21" hidden="1" customHeight="1" spans="1:2">
      <c r="A917" s="234" t="s">
        <v>819</v>
      </c>
      <c r="B917" s="232"/>
    </row>
    <row r="918" ht="21" hidden="1" customHeight="1" spans="1:2">
      <c r="A918" s="234" t="s">
        <v>820</v>
      </c>
      <c r="B918" s="232"/>
    </row>
    <row r="919" ht="21" hidden="1" customHeight="1" spans="1:2">
      <c r="A919" s="234" t="s">
        <v>821</v>
      </c>
      <c r="B919" s="232"/>
    </row>
    <row r="920" ht="21" hidden="1" customHeight="1" spans="1:2">
      <c r="A920" s="234" t="s">
        <v>822</v>
      </c>
      <c r="B920" s="232"/>
    </row>
    <row r="921" ht="21" hidden="1" customHeight="1" spans="1:2">
      <c r="A921" s="234" t="s">
        <v>823</v>
      </c>
      <c r="B921" s="232"/>
    </row>
    <row r="922" ht="21" hidden="1" customHeight="1" spans="1:2">
      <c r="A922" s="234" t="s">
        <v>824</v>
      </c>
      <c r="B922" s="232"/>
    </row>
    <row r="923" ht="21" hidden="1" customHeight="1" spans="1:2">
      <c r="A923" s="234" t="s">
        <v>798</v>
      </c>
      <c r="B923" s="232"/>
    </row>
    <row r="924" ht="21" hidden="1" customHeight="1" spans="1:2">
      <c r="A924" s="234" t="s">
        <v>825</v>
      </c>
      <c r="B924" s="232"/>
    </row>
    <row r="925" ht="21" hidden="1" customHeight="1" spans="1:2">
      <c r="A925" s="234" t="s">
        <v>826</v>
      </c>
      <c r="B925" s="232"/>
    </row>
    <row r="926" ht="21" hidden="1" customHeight="1" spans="1:2">
      <c r="A926" s="234" t="s">
        <v>827</v>
      </c>
      <c r="B926" s="232"/>
    </row>
    <row r="927" ht="21" hidden="1" customHeight="1" spans="1:2">
      <c r="A927" s="234" t="s">
        <v>828</v>
      </c>
      <c r="B927" s="232"/>
    </row>
    <row r="928" ht="21" hidden="1" customHeight="1" spans="1:2">
      <c r="A928" s="234" t="s">
        <v>829</v>
      </c>
      <c r="B928" s="232"/>
    </row>
    <row r="929" ht="21" customHeight="1" spans="1:2">
      <c r="A929" s="230" t="s">
        <v>830</v>
      </c>
      <c r="B929" s="232">
        <f>SUM(B930:B939)</f>
        <v>26</v>
      </c>
    </row>
    <row r="930" ht="21" hidden="1" customHeight="1" spans="1:2">
      <c r="A930" s="234" t="s">
        <v>132</v>
      </c>
      <c r="B930" s="232"/>
    </row>
    <row r="931" ht="21" hidden="1" customHeight="1" spans="1:2">
      <c r="A931" s="234" t="s">
        <v>133</v>
      </c>
      <c r="B931" s="232"/>
    </row>
    <row r="932" ht="21" hidden="1" customHeight="1" spans="1:2">
      <c r="A932" s="234" t="s">
        <v>134</v>
      </c>
      <c r="B932" s="232"/>
    </row>
    <row r="933" ht="21" customHeight="1" spans="1:2">
      <c r="A933" s="234" t="s">
        <v>831</v>
      </c>
      <c r="B933" s="232">
        <v>26</v>
      </c>
    </row>
    <row r="934" ht="21" hidden="1" customHeight="1" spans="1:2">
      <c r="A934" s="234" t="s">
        <v>832</v>
      </c>
      <c r="B934" s="232"/>
    </row>
    <row r="935" ht="21" hidden="1" customHeight="1" spans="1:2">
      <c r="A935" s="234" t="s">
        <v>833</v>
      </c>
      <c r="B935" s="232"/>
    </row>
    <row r="936" ht="21" hidden="1" customHeight="1" spans="1:2">
      <c r="A936" s="234" t="s">
        <v>834</v>
      </c>
      <c r="B936" s="232"/>
    </row>
    <row r="937" ht="21" hidden="1" customHeight="1" spans="1:2">
      <c r="A937" s="234" t="s">
        <v>835</v>
      </c>
      <c r="B937" s="232"/>
    </row>
    <row r="938" ht="21" hidden="1" customHeight="1" spans="1:2">
      <c r="A938" s="234" t="s">
        <v>836</v>
      </c>
      <c r="B938" s="232"/>
    </row>
    <row r="939" ht="21" hidden="1" customHeight="1" spans="1:2">
      <c r="A939" s="234" t="s">
        <v>837</v>
      </c>
      <c r="B939" s="232"/>
    </row>
    <row r="940" ht="21" customHeight="1" spans="1:2">
      <c r="A940" s="230" t="s">
        <v>840</v>
      </c>
      <c r="B940" s="232">
        <f>SUM(B941:B946)</f>
        <v>352</v>
      </c>
    </row>
    <row r="941" ht="21" hidden="1" customHeight="1" spans="1:2">
      <c r="A941" s="234" t="s">
        <v>841</v>
      </c>
      <c r="B941" s="232"/>
    </row>
    <row r="942" ht="21" hidden="1" customHeight="1" spans="1:2">
      <c r="A942" s="234" t="s">
        <v>842</v>
      </c>
      <c r="B942" s="232"/>
    </row>
    <row r="943" ht="21" customHeight="1" spans="1:2">
      <c r="A943" s="234" t="s">
        <v>843</v>
      </c>
      <c r="B943" s="232">
        <v>352</v>
      </c>
    </row>
    <row r="944" ht="21" hidden="1" customHeight="1" spans="1:2">
      <c r="A944" s="234" t="s">
        <v>844</v>
      </c>
      <c r="B944" s="232"/>
    </row>
    <row r="945" ht="21" hidden="1" customHeight="1" spans="1:2">
      <c r="A945" s="234" t="s">
        <v>845</v>
      </c>
      <c r="B945" s="232"/>
    </row>
    <row r="946" ht="21" hidden="1" customHeight="1" spans="1:2">
      <c r="A946" s="234" t="s">
        <v>846</v>
      </c>
      <c r="B946" s="232"/>
    </row>
    <row r="947" ht="21" hidden="1" customHeight="1" spans="1:2">
      <c r="A947" s="230" t="s">
        <v>847</v>
      </c>
      <c r="B947" s="232">
        <f>SUM(B948:B953)</f>
        <v>0</v>
      </c>
    </row>
    <row r="948" ht="21" hidden="1" customHeight="1" spans="1:2">
      <c r="A948" s="234" t="s">
        <v>848</v>
      </c>
      <c r="B948" s="232"/>
    </row>
    <row r="949" ht="21" hidden="1" customHeight="1" spans="1:2">
      <c r="A949" s="234" t="s">
        <v>849</v>
      </c>
      <c r="B949" s="232"/>
    </row>
    <row r="950" ht="21" hidden="1" customHeight="1" spans="1:2">
      <c r="A950" s="234" t="s">
        <v>850</v>
      </c>
      <c r="B950" s="232"/>
    </row>
    <row r="951" ht="21" hidden="1" customHeight="1" spans="1:2">
      <c r="A951" s="234" t="s">
        <v>851</v>
      </c>
      <c r="B951" s="232"/>
    </row>
    <row r="952" ht="21" hidden="1" customHeight="1" spans="1:2">
      <c r="A952" s="234" t="s">
        <v>852</v>
      </c>
      <c r="B952" s="232"/>
    </row>
    <row r="953" ht="21" hidden="1" customHeight="1" spans="1:2">
      <c r="A953" s="234" t="s">
        <v>853</v>
      </c>
      <c r="B953" s="232"/>
    </row>
    <row r="954" ht="21" hidden="1" customHeight="1" spans="1:2">
      <c r="A954" s="230" t="s">
        <v>854</v>
      </c>
      <c r="B954" s="232">
        <f>SUM(B955:B956)</f>
        <v>0</v>
      </c>
    </row>
    <row r="955" ht="21" hidden="1" customHeight="1" spans="1:2">
      <c r="A955" s="234" t="s">
        <v>855</v>
      </c>
      <c r="B955" s="232"/>
    </row>
    <row r="956" ht="21" hidden="1" customHeight="1" spans="1:2">
      <c r="A956" s="234" t="s">
        <v>856</v>
      </c>
      <c r="B956" s="232"/>
    </row>
    <row r="957" ht="21" hidden="1" customHeight="1" spans="1:2">
      <c r="A957" s="230" t="s">
        <v>857</v>
      </c>
      <c r="B957" s="232">
        <f>SUM(B958:B959)</f>
        <v>0</v>
      </c>
    </row>
    <row r="958" ht="21" hidden="1" customHeight="1" spans="1:2">
      <c r="A958" s="234" t="s">
        <v>858</v>
      </c>
      <c r="B958" s="232"/>
    </row>
    <row r="959" ht="21" hidden="1" customHeight="1" spans="1:2">
      <c r="A959" s="234" t="s">
        <v>859</v>
      </c>
      <c r="B959" s="232"/>
    </row>
    <row r="960" ht="21" hidden="1" customHeight="1" spans="1:2">
      <c r="A960" s="230" t="s">
        <v>860</v>
      </c>
      <c r="B960" s="232">
        <f>B961+B984+B994+B1004+B1009+B1016+B1021</f>
        <v>0</v>
      </c>
    </row>
    <row r="961" ht="21" hidden="1" customHeight="1" spans="1:2">
      <c r="A961" s="230" t="s">
        <v>861</v>
      </c>
      <c r="B961" s="232">
        <f>SUM(B962:B983)</f>
        <v>0</v>
      </c>
    </row>
    <row r="962" ht="21" hidden="1" customHeight="1" spans="1:2">
      <c r="A962" s="234" t="s">
        <v>132</v>
      </c>
      <c r="B962" s="232"/>
    </row>
    <row r="963" ht="21" hidden="1" customHeight="1" spans="1:2">
      <c r="A963" s="234" t="s">
        <v>133</v>
      </c>
      <c r="B963" s="232"/>
    </row>
    <row r="964" ht="21" hidden="1" customHeight="1" spans="1:2">
      <c r="A964" s="234" t="s">
        <v>134</v>
      </c>
      <c r="B964" s="232"/>
    </row>
    <row r="965" ht="21" hidden="1" customHeight="1" spans="1:2">
      <c r="A965" s="234" t="s">
        <v>862</v>
      </c>
      <c r="B965" s="232"/>
    </row>
    <row r="966" ht="21" hidden="1" customHeight="1" spans="1:2">
      <c r="A966" s="234" t="s">
        <v>863</v>
      </c>
      <c r="B966" s="232"/>
    </row>
    <row r="967" ht="21" hidden="1" customHeight="1" spans="1:2">
      <c r="A967" s="234" t="s">
        <v>864</v>
      </c>
      <c r="B967" s="232"/>
    </row>
    <row r="968" ht="21" hidden="1" customHeight="1" spans="1:2">
      <c r="A968" s="234" t="s">
        <v>865</v>
      </c>
      <c r="B968" s="232"/>
    </row>
    <row r="969" ht="21" hidden="1" customHeight="1" spans="1:2">
      <c r="A969" s="234" t="s">
        <v>866</v>
      </c>
      <c r="B969" s="232"/>
    </row>
    <row r="970" ht="21" hidden="1" customHeight="1" spans="1:2">
      <c r="A970" s="234" t="s">
        <v>867</v>
      </c>
      <c r="B970" s="232"/>
    </row>
    <row r="971" ht="21" hidden="1" customHeight="1" spans="1:2">
      <c r="A971" s="234" t="s">
        <v>868</v>
      </c>
      <c r="B971" s="232"/>
    </row>
    <row r="972" ht="21" hidden="1" customHeight="1" spans="1:2">
      <c r="A972" s="234" t="s">
        <v>869</v>
      </c>
      <c r="B972" s="232"/>
    </row>
    <row r="973" ht="21" hidden="1" customHeight="1" spans="1:2">
      <c r="A973" s="234" t="s">
        <v>870</v>
      </c>
      <c r="B973" s="232"/>
    </row>
    <row r="974" ht="21" hidden="1" customHeight="1" spans="1:2">
      <c r="A974" s="234" t="s">
        <v>871</v>
      </c>
      <c r="B974" s="232"/>
    </row>
    <row r="975" ht="21" hidden="1" customHeight="1" spans="1:2">
      <c r="A975" s="234" t="s">
        <v>872</v>
      </c>
      <c r="B975" s="232"/>
    </row>
    <row r="976" ht="21" hidden="1" customHeight="1" spans="1:2">
      <c r="A976" s="234" t="s">
        <v>873</v>
      </c>
      <c r="B976" s="232"/>
    </row>
    <row r="977" ht="21" hidden="1" customHeight="1" spans="1:2">
      <c r="A977" s="234" t="s">
        <v>874</v>
      </c>
      <c r="B977" s="232"/>
    </row>
    <row r="978" ht="21" hidden="1" customHeight="1" spans="1:2">
      <c r="A978" s="234" t="s">
        <v>875</v>
      </c>
      <c r="B978" s="232"/>
    </row>
    <row r="979" ht="21" hidden="1" customHeight="1" spans="1:2">
      <c r="A979" s="234" t="s">
        <v>876</v>
      </c>
      <c r="B979" s="232"/>
    </row>
    <row r="980" ht="21" hidden="1" customHeight="1" spans="1:2">
      <c r="A980" s="234" t="s">
        <v>877</v>
      </c>
      <c r="B980" s="232"/>
    </row>
    <row r="981" ht="21" hidden="1" customHeight="1" spans="1:2">
      <c r="A981" s="234" t="s">
        <v>878</v>
      </c>
      <c r="B981" s="232"/>
    </row>
    <row r="982" ht="21" hidden="1" customHeight="1" spans="1:2">
      <c r="A982" s="234" t="s">
        <v>879</v>
      </c>
      <c r="B982" s="232"/>
    </row>
    <row r="983" ht="21" hidden="1" customHeight="1" spans="1:2">
      <c r="A983" s="234" t="s">
        <v>880</v>
      </c>
      <c r="B983" s="232"/>
    </row>
    <row r="984" ht="21" hidden="1" customHeight="1" spans="1:2">
      <c r="A984" s="230" t="s">
        <v>881</v>
      </c>
      <c r="B984" s="232">
        <f>SUM(B985:B993)</f>
        <v>0</v>
      </c>
    </row>
    <row r="985" ht="21" hidden="1" customHeight="1" spans="1:2">
      <c r="A985" s="234" t="s">
        <v>132</v>
      </c>
      <c r="B985" s="232"/>
    </row>
    <row r="986" ht="21" hidden="1" customHeight="1" spans="1:2">
      <c r="A986" s="234" t="s">
        <v>133</v>
      </c>
      <c r="B986" s="232"/>
    </row>
    <row r="987" ht="21" hidden="1" customHeight="1" spans="1:2">
      <c r="A987" s="234" t="s">
        <v>134</v>
      </c>
      <c r="B987" s="232"/>
    </row>
    <row r="988" ht="21" hidden="1" customHeight="1" spans="1:2">
      <c r="A988" s="234" t="s">
        <v>882</v>
      </c>
      <c r="B988" s="232"/>
    </row>
    <row r="989" ht="21" hidden="1" customHeight="1" spans="1:2">
      <c r="A989" s="234" t="s">
        <v>883</v>
      </c>
      <c r="B989" s="232"/>
    </row>
    <row r="990" ht="21" hidden="1" customHeight="1" spans="1:2">
      <c r="A990" s="234" t="s">
        <v>884</v>
      </c>
      <c r="B990" s="232"/>
    </row>
    <row r="991" ht="21" hidden="1" customHeight="1" spans="1:2">
      <c r="A991" s="234" t="s">
        <v>885</v>
      </c>
      <c r="B991" s="232"/>
    </row>
    <row r="992" ht="21" hidden="1" customHeight="1" spans="1:2">
      <c r="A992" s="234" t="s">
        <v>886</v>
      </c>
      <c r="B992" s="232"/>
    </row>
    <row r="993" ht="21" hidden="1" customHeight="1" spans="1:2">
      <c r="A993" s="234" t="s">
        <v>887</v>
      </c>
      <c r="B993" s="232"/>
    </row>
    <row r="994" ht="21" hidden="1" customHeight="1" spans="1:2">
      <c r="A994" s="230" t="s">
        <v>888</v>
      </c>
      <c r="B994" s="232">
        <f>SUM(B995:B1003)</f>
        <v>0</v>
      </c>
    </row>
    <row r="995" ht="21" hidden="1" customHeight="1" spans="1:2">
      <c r="A995" s="234" t="s">
        <v>132</v>
      </c>
      <c r="B995" s="232"/>
    </row>
    <row r="996" ht="21" hidden="1" customHeight="1" spans="1:2">
      <c r="A996" s="234" t="s">
        <v>133</v>
      </c>
      <c r="B996" s="232"/>
    </row>
    <row r="997" ht="21" hidden="1" customHeight="1" spans="1:2">
      <c r="A997" s="234" t="s">
        <v>134</v>
      </c>
      <c r="B997" s="232"/>
    </row>
    <row r="998" ht="21" hidden="1" customHeight="1" spans="1:2">
      <c r="A998" s="234" t="s">
        <v>889</v>
      </c>
      <c r="B998" s="232"/>
    </row>
    <row r="999" ht="21" hidden="1" customHeight="1" spans="1:2">
      <c r="A999" s="234" t="s">
        <v>890</v>
      </c>
      <c r="B999" s="232"/>
    </row>
    <row r="1000" ht="21" hidden="1" customHeight="1" spans="1:2">
      <c r="A1000" s="234" t="s">
        <v>891</v>
      </c>
      <c r="B1000" s="232"/>
    </row>
    <row r="1001" ht="21" hidden="1" customHeight="1" spans="1:2">
      <c r="A1001" s="234" t="s">
        <v>892</v>
      </c>
      <c r="B1001" s="232"/>
    </row>
    <row r="1002" ht="21" hidden="1" customHeight="1" spans="1:2">
      <c r="A1002" s="234" t="s">
        <v>893</v>
      </c>
      <c r="B1002" s="232"/>
    </row>
    <row r="1003" ht="21" hidden="1" customHeight="1" spans="1:2">
      <c r="A1003" s="234" t="s">
        <v>894</v>
      </c>
      <c r="B1003" s="232"/>
    </row>
    <row r="1004" ht="21" hidden="1" customHeight="1" spans="1:2">
      <c r="A1004" s="230" t="s">
        <v>895</v>
      </c>
      <c r="B1004" s="232">
        <f>SUM(B1005:B1008)</f>
        <v>0</v>
      </c>
    </row>
    <row r="1005" ht="21" hidden="1" customHeight="1" spans="1:2">
      <c r="A1005" s="234" t="s">
        <v>896</v>
      </c>
      <c r="B1005" s="232"/>
    </row>
    <row r="1006" ht="21" hidden="1" customHeight="1" spans="1:2">
      <c r="A1006" s="234" t="s">
        <v>897</v>
      </c>
      <c r="B1006" s="232"/>
    </row>
    <row r="1007" ht="21" hidden="1" customHeight="1" spans="1:2">
      <c r="A1007" s="234" t="s">
        <v>898</v>
      </c>
      <c r="B1007" s="232"/>
    </row>
    <row r="1008" ht="21" hidden="1" customHeight="1" spans="1:2">
      <c r="A1008" s="234" t="s">
        <v>899</v>
      </c>
      <c r="B1008" s="232"/>
    </row>
    <row r="1009" ht="21" hidden="1" customHeight="1" spans="1:2">
      <c r="A1009" s="230" t="s">
        <v>900</v>
      </c>
      <c r="B1009" s="232">
        <f>SUM(B1010:B1015)</f>
        <v>0</v>
      </c>
    </row>
    <row r="1010" ht="21" hidden="1" customHeight="1" spans="1:2">
      <c r="A1010" s="234" t="s">
        <v>132</v>
      </c>
      <c r="B1010" s="232"/>
    </row>
    <row r="1011" ht="21" hidden="1" customHeight="1" spans="1:2">
      <c r="A1011" s="234" t="s">
        <v>133</v>
      </c>
      <c r="B1011" s="232"/>
    </row>
    <row r="1012" ht="21" hidden="1" customHeight="1" spans="1:2">
      <c r="A1012" s="234" t="s">
        <v>134</v>
      </c>
      <c r="B1012" s="232"/>
    </row>
    <row r="1013" ht="21" hidden="1" customHeight="1" spans="1:2">
      <c r="A1013" s="234" t="s">
        <v>886</v>
      </c>
      <c r="B1013" s="232"/>
    </row>
    <row r="1014" ht="21" hidden="1" customHeight="1" spans="1:2">
      <c r="A1014" s="234" t="s">
        <v>901</v>
      </c>
      <c r="B1014" s="232"/>
    </row>
    <row r="1015" ht="21" hidden="1" customHeight="1" spans="1:2">
      <c r="A1015" s="234" t="s">
        <v>902</v>
      </c>
      <c r="B1015" s="232"/>
    </row>
    <row r="1016" ht="21" hidden="1" customHeight="1" spans="1:2">
      <c r="A1016" s="230" t="s">
        <v>903</v>
      </c>
      <c r="B1016" s="232">
        <f>SUM(B1017:B1020)</f>
        <v>0</v>
      </c>
    </row>
    <row r="1017" ht="21" hidden="1" customHeight="1" spans="1:2">
      <c r="A1017" s="234" t="s">
        <v>904</v>
      </c>
      <c r="B1017" s="232"/>
    </row>
    <row r="1018" ht="21" hidden="1" customHeight="1" spans="1:2">
      <c r="A1018" s="234" t="s">
        <v>905</v>
      </c>
      <c r="B1018" s="232"/>
    </row>
    <row r="1019" ht="21" hidden="1" customHeight="1" spans="1:2">
      <c r="A1019" s="234" t="s">
        <v>906</v>
      </c>
      <c r="B1019" s="232"/>
    </row>
    <row r="1020" ht="21" hidden="1" customHeight="1" spans="1:2">
      <c r="A1020" s="234" t="s">
        <v>907</v>
      </c>
      <c r="B1020" s="232"/>
    </row>
    <row r="1021" ht="21" hidden="1" customHeight="1" spans="1:2">
      <c r="A1021" s="230" t="s">
        <v>908</v>
      </c>
      <c r="B1021" s="232">
        <f>SUM(B1022:B1023)</f>
        <v>0</v>
      </c>
    </row>
    <row r="1022" ht="21" hidden="1" customHeight="1" spans="1:2">
      <c r="A1022" s="234" t="s">
        <v>909</v>
      </c>
      <c r="B1022" s="232"/>
    </row>
    <row r="1023" ht="21" hidden="1" customHeight="1" spans="1:2">
      <c r="A1023" s="234" t="s">
        <v>910</v>
      </c>
      <c r="B1023" s="232"/>
    </row>
    <row r="1024" ht="21" hidden="1" customHeight="1" spans="1:2">
      <c r="A1024" s="230" t="s">
        <v>911</v>
      </c>
      <c r="B1024" s="232">
        <f>B1025+B1035+B1051+B1056+B1067+B1074+B1082</f>
        <v>0</v>
      </c>
    </row>
    <row r="1025" ht="21" hidden="1" customHeight="1" spans="1:2">
      <c r="A1025" s="230" t="s">
        <v>912</v>
      </c>
      <c r="B1025" s="232">
        <f>SUM(B1026:B1034)</f>
        <v>0</v>
      </c>
    </row>
    <row r="1026" ht="21" hidden="1" customHeight="1" spans="1:2">
      <c r="A1026" s="234" t="s">
        <v>132</v>
      </c>
      <c r="B1026" s="232"/>
    </row>
    <row r="1027" ht="21" hidden="1" customHeight="1" spans="1:2">
      <c r="A1027" s="234" t="s">
        <v>133</v>
      </c>
      <c r="B1027" s="232"/>
    </row>
    <row r="1028" ht="21" hidden="1" customHeight="1" spans="1:2">
      <c r="A1028" s="234" t="s">
        <v>134</v>
      </c>
      <c r="B1028" s="232"/>
    </row>
    <row r="1029" ht="21" hidden="1" customHeight="1" spans="1:2">
      <c r="A1029" s="234" t="s">
        <v>913</v>
      </c>
      <c r="B1029" s="232"/>
    </row>
    <row r="1030" ht="21" hidden="1" customHeight="1" spans="1:2">
      <c r="A1030" s="234" t="s">
        <v>914</v>
      </c>
      <c r="B1030" s="232"/>
    </row>
    <row r="1031" ht="21" hidden="1" customHeight="1" spans="1:2">
      <c r="A1031" s="234" t="s">
        <v>915</v>
      </c>
      <c r="B1031" s="232"/>
    </row>
    <row r="1032" ht="21" hidden="1" customHeight="1" spans="1:2">
      <c r="A1032" s="234" t="s">
        <v>916</v>
      </c>
      <c r="B1032" s="232"/>
    </row>
    <row r="1033" ht="21" hidden="1" customHeight="1" spans="1:2">
      <c r="A1033" s="234" t="s">
        <v>917</v>
      </c>
      <c r="B1033" s="232"/>
    </row>
    <row r="1034" ht="21" hidden="1" customHeight="1" spans="1:2">
      <c r="A1034" s="234" t="s">
        <v>918</v>
      </c>
      <c r="B1034" s="232"/>
    </row>
    <row r="1035" ht="21" hidden="1" customHeight="1" spans="1:2">
      <c r="A1035" s="230" t="s">
        <v>919</v>
      </c>
      <c r="B1035" s="232">
        <f>SUM(B1036:B1050)</f>
        <v>0</v>
      </c>
    </row>
    <row r="1036" ht="21" hidden="1" customHeight="1" spans="1:2">
      <c r="A1036" s="234" t="s">
        <v>132</v>
      </c>
      <c r="B1036" s="232"/>
    </row>
    <row r="1037" ht="21" hidden="1" customHeight="1" spans="1:2">
      <c r="A1037" s="234" t="s">
        <v>133</v>
      </c>
      <c r="B1037" s="232"/>
    </row>
    <row r="1038" ht="21" hidden="1" customHeight="1" spans="1:2">
      <c r="A1038" s="234" t="s">
        <v>134</v>
      </c>
      <c r="B1038" s="232"/>
    </row>
    <row r="1039" ht="21" hidden="1" customHeight="1" spans="1:2">
      <c r="A1039" s="234" t="s">
        <v>920</v>
      </c>
      <c r="B1039" s="232"/>
    </row>
    <row r="1040" ht="21" hidden="1" customHeight="1" spans="1:2">
      <c r="A1040" s="234" t="s">
        <v>921</v>
      </c>
      <c r="B1040" s="232"/>
    </row>
    <row r="1041" ht="21" hidden="1" customHeight="1" spans="1:2">
      <c r="A1041" s="234" t="s">
        <v>922</v>
      </c>
      <c r="B1041" s="232"/>
    </row>
    <row r="1042" ht="21" hidden="1" customHeight="1" spans="1:2">
      <c r="A1042" s="234" t="s">
        <v>923</v>
      </c>
      <c r="B1042" s="232"/>
    </row>
    <row r="1043" ht="21" hidden="1" customHeight="1" spans="1:2">
      <c r="A1043" s="234" t="s">
        <v>924</v>
      </c>
      <c r="B1043" s="232"/>
    </row>
    <row r="1044" ht="21" hidden="1" customHeight="1" spans="1:2">
      <c r="A1044" s="234" t="s">
        <v>925</v>
      </c>
      <c r="B1044" s="232"/>
    </row>
    <row r="1045" ht="21" hidden="1" customHeight="1" spans="1:2">
      <c r="A1045" s="234" t="s">
        <v>926</v>
      </c>
      <c r="B1045" s="232"/>
    </row>
    <row r="1046" ht="21" hidden="1" customHeight="1" spans="1:2">
      <c r="A1046" s="234" t="s">
        <v>927</v>
      </c>
      <c r="B1046" s="232"/>
    </row>
    <row r="1047" ht="21" hidden="1" customHeight="1" spans="1:2">
      <c r="A1047" s="234" t="s">
        <v>928</v>
      </c>
      <c r="B1047" s="232"/>
    </row>
    <row r="1048" ht="21" hidden="1" customHeight="1" spans="1:2">
      <c r="A1048" s="234" t="s">
        <v>929</v>
      </c>
      <c r="B1048" s="232"/>
    </row>
    <row r="1049" ht="21" hidden="1" customHeight="1" spans="1:2">
      <c r="A1049" s="234" t="s">
        <v>930</v>
      </c>
      <c r="B1049" s="232"/>
    </row>
    <row r="1050" ht="21" hidden="1" customHeight="1" spans="1:2">
      <c r="A1050" s="234" t="s">
        <v>931</v>
      </c>
      <c r="B1050" s="232"/>
    </row>
    <row r="1051" ht="21" hidden="1" customHeight="1" spans="1:2">
      <c r="A1051" s="230" t="s">
        <v>932</v>
      </c>
      <c r="B1051" s="232">
        <f>SUM(B1052:B1055)</f>
        <v>0</v>
      </c>
    </row>
    <row r="1052" ht="21" hidden="1" customHeight="1" spans="1:2">
      <c r="A1052" s="234" t="s">
        <v>132</v>
      </c>
      <c r="B1052" s="232"/>
    </row>
    <row r="1053" ht="21" hidden="1" customHeight="1" spans="1:2">
      <c r="A1053" s="234" t="s">
        <v>133</v>
      </c>
      <c r="B1053" s="232"/>
    </row>
    <row r="1054" ht="21" hidden="1" customHeight="1" spans="1:2">
      <c r="A1054" s="234" t="s">
        <v>134</v>
      </c>
      <c r="B1054" s="232"/>
    </row>
    <row r="1055" ht="21" hidden="1" customHeight="1" spans="1:2">
      <c r="A1055" s="234" t="s">
        <v>933</v>
      </c>
      <c r="B1055" s="232"/>
    </row>
    <row r="1056" ht="21" hidden="1" customHeight="1" spans="1:2">
      <c r="A1056" s="230" t="s">
        <v>934</v>
      </c>
      <c r="B1056" s="232">
        <f>SUM(B1057:B1066)</f>
        <v>0</v>
      </c>
    </row>
    <row r="1057" ht="21" hidden="1" customHeight="1" spans="1:2">
      <c r="A1057" s="234" t="s">
        <v>132</v>
      </c>
      <c r="B1057" s="232"/>
    </row>
    <row r="1058" ht="21" hidden="1" customHeight="1" spans="1:2">
      <c r="A1058" s="234" t="s">
        <v>133</v>
      </c>
      <c r="B1058" s="232"/>
    </row>
    <row r="1059" ht="21" hidden="1" customHeight="1" spans="1:2">
      <c r="A1059" s="234" t="s">
        <v>134</v>
      </c>
      <c r="B1059" s="232"/>
    </row>
    <row r="1060" ht="21" hidden="1" customHeight="1" spans="1:2">
      <c r="A1060" s="234" t="s">
        <v>935</v>
      </c>
      <c r="B1060" s="232"/>
    </row>
    <row r="1061" ht="21" hidden="1" customHeight="1" spans="1:2">
      <c r="A1061" s="234" t="s">
        <v>936</v>
      </c>
      <c r="B1061" s="232"/>
    </row>
    <row r="1062" ht="21" hidden="1" customHeight="1" spans="1:2">
      <c r="A1062" s="234" t="s">
        <v>937</v>
      </c>
      <c r="B1062" s="232"/>
    </row>
    <row r="1063" ht="21" hidden="1" customHeight="1" spans="1:2">
      <c r="A1063" s="234" t="s">
        <v>938</v>
      </c>
      <c r="B1063" s="232"/>
    </row>
    <row r="1064" ht="21" hidden="1" customHeight="1" spans="1:2">
      <c r="A1064" s="234" t="s">
        <v>939</v>
      </c>
      <c r="B1064" s="232"/>
    </row>
    <row r="1065" ht="21" hidden="1" customHeight="1" spans="1:2">
      <c r="A1065" s="234" t="s">
        <v>141</v>
      </c>
      <c r="B1065" s="232"/>
    </row>
    <row r="1066" ht="21" hidden="1" customHeight="1" spans="1:2">
      <c r="A1066" s="234" t="s">
        <v>940</v>
      </c>
      <c r="B1066" s="232"/>
    </row>
    <row r="1067" ht="21" hidden="1" customHeight="1" spans="1:2">
      <c r="A1067" s="230" t="s">
        <v>941</v>
      </c>
      <c r="B1067" s="233">
        <f>SUM(B1068:B1073)</f>
        <v>0</v>
      </c>
    </row>
    <row r="1068" ht="21" hidden="1" customHeight="1" spans="1:2">
      <c r="A1068" s="234" t="s">
        <v>132</v>
      </c>
      <c r="B1068" s="232"/>
    </row>
    <row r="1069" ht="21" hidden="1" customHeight="1" spans="1:2">
      <c r="A1069" s="234" t="s">
        <v>133</v>
      </c>
      <c r="B1069" s="232"/>
    </row>
    <row r="1070" ht="21" hidden="1" customHeight="1" spans="1:2">
      <c r="A1070" s="234" t="s">
        <v>134</v>
      </c>
      <c r="B1070" s="232"/>
    </row>
    <row r="1071" ht="21" hidden="1" customHeight="1" spans="1:2">
      <c r="A1071" s="234" t="s">
        <v>942</v>
      </c>
      <c r="B1071" s="232"/>
    </row>
    <row r="1072" ht="21" hidden="1" customHeight="1" spans="1:2">
      <c r="A1072" s="234" t="s">
        <v>943</v>
      </c>
      <c r="B1072" s="232"/>
    </row>
    <row r="1073" ht="21" hidden="1" customHeight="1" spans="1:2">
      <c r="A1073" s="234" t="s">
        <v>944</v>
      </c>
      <c r="B1073" s="232"/>
    </row>
    <row r="1074" ht="21" hidden="1" customHeight="1" spans="1:2">
      <c r="A1074" s="230" t="s">
        <v>945</v>
      </c>
      <c r="B1074" s="232">
        <f>SUM(B1075:B1081)</f>
        <v>0</v>
      </c>
    </row>
    <row r="1075" ht="21" hidden="1" customHeight="1" spans="1:2">
      <c r="A1075" s="234" t="s">
        <v>132</v>
      </c>
      <c r="B1075" s="232"/>
    </row>
    <row r="1076" ht="21" hidden="1" customHeight="1" spans="1:2">
      <c r="A1076" s="234" t="s">
        <v>133</v>
      </c>
      <c r="B1076" s="232"/>
    </row>
    <row r="1077" ht="21" hidden="1" customHeight="1" spans="1:2">
      <c r="A1077" s="234" t="s">
        <v>134</v>
      </c>
      <c r="B1077" s="232"/>
    </row>
    <row r="1078" ht="21" hidden="1" customHeight="1" spans="1:2">
      <c r="A1078" s="234" t="s">
        <v>946</v>
      </c>
      <c r="B1078" s="232"/>
    </row>
    <row r="1079" ht="21" hidden="1" customHeight="1" spans="1:2">
      <c r="A1079" s="234" t="s">
        <v>947</v>
      </c>
      <c r="B1079" s="232"/>
    </row>
    <row r="1080" ht="21" hidden="1" customHeight="1" spans="1:2">
      <c r="A1080" s="234" t="s">
        <v>948</v>
      </c>
      <c r="B1080" s="232"/>
    </row>
    <row r="1081" ht="21" hidden="1" customHeight="1" spans="1:2">
      <c r="A1081" s="234" t="s">
        <v>949</v>
      </c>
      <c r="B1081" s="232"/>
    </row>
    <row r="1082" ht="21" hidden="1" customHeight="1" spans="1:2">
      <c r="A1082" s="230" t="s">
        <v>950</v>
      </c>
      <c r="B1082" s="232">
        <f>SUM(B1083:B1087)</f>
        <v>0</v>
      </c>
    </row>
    <row r="1083" ht="21" hidden="1" customHeight="1" spans="1:2">
      <c r="A1083" s="234" t="s">
        <v>951</v>
      </c>
      <c r="B1083" s="232"/>
    </row>
    <row r="1084" ht="21" hidden="1" customHeight="1" spans="1:2">
      <c r="A1084" s="234" t="s">
        <v>952</v>
      </c>
      <c r="B1084" s="232"/>
    </row>
    <row r="1085" ht="21" hidden="1" customHeight="1" spans="1:2">
      <c r="A1085" s="234" t="s">
        <v>953</v>
      </c>
      <c r="B1085" s="232"/>
    </row>
    <row r="1086" ht="21" hidden="1" customHeight="1" spans="1:2">
      <c r="A1086" s="234" t="s">
        <v>954</v>
      </c>
      <c r="B1086" s="232"/>
    </row>
    <row r="1087" ht="21" hidden="1" customHeight="1" spans="1:2">
      <c r="A1087" s="234" t="s">
        <v>955</v>
      </c>
      <c r="B1087" s="232"/>
    </row>
    <row r="1088" ht="21" hidden="1" customHeight="1" spans="1:2">
      <c r="A1088" s="230" t="s">
        <v>956</v>
      </c>
      <c r="B1088" s="232">
        <f>B1089+B1099+B1105</f>
        <v>0</v>
      </c>
    </row>
    <row r="1089" ht="21" hidden="1" customHeight="1" spans="1:2">
      <c r="A1089" s="230" t="s">
        <v>957</v>
      </c>
      <c r="B1089" s="232">
        <f>SUM(B1090:B1098)</f>
        <v>0</v>
      </c>
    </row>
    <row r="1090" ht="21" hidden="1" customHeight="1" spans="1:2">
      <c r="A1090" s="234" t="s">
        <v>132</v>
      </c>
      <c r="B1090" s="232"/>
    </row>
    <row r="1091" ht="21" hidden="1" customHeight="1" spans="1:2">
      <c r="A1091" s="234" t="s">
        <v>133</v>
      </c>
      <c r="B1091" s="232"/>
    </row>
    <row r="1092" ht="21" hidden="1" customHeight="1" spans="1:2">
      <c r="A1092" s="234" t="s">
        <v>134</v>
      </c>
      <c r="B1092" s="232"/>
    </row>
    <row r="1093" ht="21" hidden="1" customHeight="1" spans="1:2">
      <c r="A1093" s="234" t="s">
        <v>958</v>
      </c>
      <c r="B1093" s="232"/>
    </row>
    <row r="1094" ht="21" hidden="1" customHeight="1" spans="1:2">
      <c r="A1094" s="234" t="s">
        <v>959</v>
      </c>
      <c r="B1094" s="232"/>
    </row>
    <row r="1095" ht="21" hidden="1" customHeight="1" spans="1:2">
      <c r="A1095" s="234" t="s">
        <v>960</v>
      </c>
      <c r="B1095" s="232"/>
    </row>
    <row r="1096" ht="21" hidden="1" customHeight="1" spans="1:2">
      <c r="A1096" s="234" t="s">
        <v>961</v>
      </c>
      <c r="B1096" s="232"/>
    </row>
    <row r="1097" ht="21" hidden="1" customHeight="1" spans="1:2">
      <c r="A1097" s="234" t="s">
        <v>141</v>
      </c>
      <c r="B1097" s="232"/>
    </row>
    <row r="1098" ht="21" hidden="1" customHeight="1" spans="1:2">
      <c r="A1098" s="234" t="s">
        <v>962</v>
      </c>
      <c r="B1098" s="232"/>
    </row>
    <row r="1099" ht="21" hidden="1" customHeight="1" spans="1:2">
      <c r="A1099" s="230" t="s">
        <v>963</v>
      </c>
      <c r="B1099" s="232">
        <f>SUM(B1100:B1104)</f>
        <v>0</v>
      </c>
    </row>
    <row r="1100" ht="21" hidden="1" customHeight="1" spans="1:2">
      <c r="A1100" s="234" t="s">
        <v>132</v>
      </c>
      <c r="B1100" s="232"/>
    </row>
    <row r="1101" ht="21" hidden="1" customHeight="1" spans="1:2">
      <c r="A1101" s="234" t="s">
        <v>133</v>
      </c>
      <c r="B1101" s="232"/>
    </row>
    <row r="1102" ht="21" hidden="1" customHeight="1" spans="1:2">
      <c r="A1102" s="234" t="s">
        <v>134</v>
      </c>
      <c r="B1102" s="232"/>
    </row>
    <row r="1103" ht="21" hidden="1" customHeight="1" spans="1:2">
      <c r="A1103" s="234" t="s">
        <v>964</v>
      </c>
      <c r="B1103" s="232"/>
    </row>
    <row r="1104" ht="21" hidden="1" customHeight="1" spans="1:2">
      <c r="A1104" s="234" t="s">
        <v>965</v>
      </c>
      <c r="B1104" s="232"/>
    </row>
    <row r="1105" ht="21" hidden="1" customHeight="1" spans="1:2">
      <c r="A1105" s="230" t="s">
        <v>966</v>
      </c>
      <c r="B1105" s="232">
        <f>SUM(B1106:B1107)</f>
        <v>0</v>
      </c>
    </row>
    <row r="1106" ht="21" hidden="1" customHeight="1" spans="1:2">
      <c r="A1106" s="234" t="s">
        <v>967</v>
      </c>
      <c r="B1106" s="232"/>
    </row>
    <row r="1107" ht="21" hidden="1" customHeight="1" spans="1:2">
      <c r="A1107" s="234" t="s">
        <v>968</v>
      </c>
      <c r="B1107" s="232"/>
    </row>
    <row r="1108" ht="21" hidden="1" customHeight="1" spans="1:2">
      <c r="A1108" s="230" t="s">
        <v>969</v>
      </c>
      <c r="B1108" s="232">
        <f>B1109+B1116+B1126+B1132+B1135</f>
        <v>0</v>
      </c>
    </row>
    <row r="1109" ht="21" hidden="1" customHeight="1" spans="1:2">
      <c r="A1109" s="230" t="s">
        <v>970</v>
      </c>
      <c r="B1109" s="232">
        <f>SUM(B1110:B1115)</f>
        <v>0</v>
      </c>
    </row>
    <row r="1110" ht="21" hidden="1" customHeight="1" spans="1:2">
      <c r="A1110" s="234" t="s">
        <v>132</v>
      </c>
      <c r="B1110" s="232"/>
    </row>
    <row r="1111" ht="21" hidden="1" customHeight="1" spans="1:2">
      <c r="A1111" s="234" t="s">
        <v>133</v>
      </c>
      <c r="B1111" s="232"/>
    </row>
    <row r="1112" ht="21" hidden="1" customHeight="1" spans="1:2">
      <c r="A1112" s="234" t="s">
        <v>134</v>
      </c>
      <c r="B1112" s="232"/>
    </row>
    <row r="1113" ht="21" hidden="1" customHeight="1" spans="1:2">
      <c r="A1113" s="234" t="s">
        <v>971</v>
      </c>
      <c r="B1113" s="232"/>
    </row>
    <row r="1114" ht="21" hidden="1" customHeight="1" spans="1:2">
      <c r="A1114" s="234" t="s">
        <v>141</v>
      </c>
      <c r="B1114" s="232"/>
    </row>
    <row r="1115" ht="21" hidden="1" customHeight="1" spans="1:2">
      <c r="A1115" s="234" t="s">
        <v>972</v>
      </c>
      <c r="B1115" s="232"/>
    </row>
    <row r="1116" ht="21" hidden="1" customHeight="1" spans="1:2">
      <c r="A1116" s="230" t="s">
        <v>973</v>
      </c>
      <c r="B1116" s="232">
        <f>SUM(B1117:B1125)</f>
        <v>0</v>
      </c>
    </row>
    <row r="1117" ht="21" hidden="1" customHeight="1" spans="1:2">
      <c r="A1117" s="234" t="s">
        <v>974</v>
      </c>
      <c r="B1117" s="232"/>
    </row>
    <row r="1118" ht="21" hidden="1" customHeight="1" spans="1:2">
      <c r="A1118" s="234" t="s">
        <v>975</v>
      </c>
      <c r="B1118" s="232"/>
    </row>
    <row r="1119" ht="21" hidden="1" customHeight="1" spans="1:2">
      <c r="A1119" s="234" t="s">
        <v>976</v>
      </c>
      <c r="B1119" s="232"/>
    </row>
    <row r="1120" ht="21" hidden="1" customHeight="1" spans="1:2">
      <c r="A1120" s="234" t="s">
        <v>977</v>
      </c>
      <c r="B1120" s="232"/>
    </row>
    <row r="1121" ht="21" hidden="1" customHeight="1" spans="1:2">
      <c r="A1121" s="234" t="s">
        <v>978</v>
      </c>
      <c r="B1121" s="232"/>
    </row>
    <row r="1122" ht="21" hidden="1" customHeight="1" spans="1:2">
      <c r="A1122" s="234" t="s">
        <v>979</v>
      </c>
      <c r="B1122" s="232"/>
    </row>
    <row r="1123" ht="21" hidden="1" customHeight="1" spans="1:2">
      <c r="A1123" s="234" t="s">
        <v>980</v>
      </c>
      <c r="B1123" s="232"/>
    </row>
    <row r="1124" ht="21" hidden="1" customHeight="1" spans="1:2">
      <c r="A1124" s="234" t="s">
        <v>981</v>
      </c>
      <c r="B1124" s="232"/>
    </row>
    <row r="1125" ht="21" hidden="1" customHeight="1" spans="1:2">
      <c r="A1125" s="234" t="s">
        <v>982</v>
      </c>
      <c r="B1125" s="232"/>
    </row>
    <row r="1126" ht="21" hidden="1" customHeight="1" spans="1:2">
      <c r="A1126" s="230" t="s">
        <v>983</v>
      </c>
      <c r="B1126" s="232">
        <f>SUM(B1127:B1131)</f>
        <v>0</v>
      </c>
    </row>
    <row r="1127" ht="21" hidden="1" customHeight="1" spans="1:2">
      <c r="A1127" s="234" t="s">
        <v>984</v>
      </c>
      <c r="B1127" s="232"/>
    </row>
    <row r="1128" ht="21" hidden="1" customHeight="1" spans="1:2">
      <c r="A1128" s="234" t="s">
        <v>985</v>
      </c>
      <c r="B1128" s="232"/>
    </row>
    <row r="1129" ht="21" hidden="1" customHeight="1" spans="1:2">
      <c r="A1129" s="234" t="s">
        <v>986</v>
      </c>
      <c r="B1129" s="232"/>
    </row>
    <row r="1130" ht="21" hidden="1" customHeight="1" spans="1:2">
      <c r="A1130" s="234" t="s">
        <v>987</v>
      </c>
      <c r="B1130" s="232"/>
    </row>
    <row r="1131" ht="21" hidden="1" customHeight="1" spans="1:2">
      <c r="A1131" s="234" t="s">
        <v>988</v>
      </c>
      <c r="B1131" s="232"/>
    </row>
    <row r="1132" ht="21" hidden="1" customHeight="1" spans="1:2">
      <c r="A1132" s="230" t="s">
        <v>989</v>
      </c>
      <c r="B1132" s="232">
        <f>SUM(B1133:B1134)</f>
        <v>0</v>
      </c>
    </row>
    <row r="1133" ht="21" hidden="1" customHeight="1" spans="1:2">
      <c r="A1133" s="234" t="s">
        <v>990</v>
      </c>
      <c r="B1133" s="232"/>
    </row>
    <row r="1134" ht="21" hidden="1" customHeight="1" spans="1:2">
      <c r="A1134" s="234" t="s">
        <v>991</v>
      </c>
      <c r="B1134" s="232"/>
    </row>
    <row r="1135" ht="21" hidden="1" customHeight="1" spans="1:2">
      <c r="A1135" s="230" t="s">
        <v>992</v>
      </c>
      <c r="B1135" s="232">
        <f>B1136+B1137</f>
        <v>0</v>
      </c>
    </row>
    <row r="1136" ht="21" hidden="1" customHeight="1" spans="1:2">
      <c r="A1136" s="234" t="s">
        <v>993</v>
      </c>
      <c r="B1136" s="232"/>
    </row>
    <row r="1137" ht="21" hidden="1" customHeight="1" spans="1:2">
      <c r="A1137" s="234" t="s">
        <v>994</v>
      </c>
      <c r="B1137" s="232"/>
    </row>
    <row r="1138" ht="21" hidden="1" customHeight="1" spans="1:2">
      <c r="A1138" s="230" t="s">
        <v>995</v>
      </c>
      <c r="B1138" s="232">
        <f>SUM(B1139:B1147)</f>
        <v>0</v>
      </c>
    </row>
    <row r="1139" ht="21" hidden="1" customHeight="1" spans="1:2">
      <c r="A1139" s="230" t="s">
        <v>996</v>
      </c>
      <c r="B1139" s="232"/>
    </row>
    <row r="1140" ht="21" hidden="1" customHeight="1" spans="1:2">
      <c r="A1140" s="230" t="s">
        <v>997</v>
      </c>
      <c r="B1140" s="232"/>
    </row>
    <row r="1141" ht="21" hidden="1" customHeight="1" spans="1:2">
      <c r="A1141" s="230" t="s">
        <v>998</v>
      </c>
      <c r="B1141" s="232"/>
    </row>
    <row r="1142" ht="21" hidden="1" customHeight="1" spans="1:2">
      <c r="A1142" s="230" t="s">
        <v>999</v>
      </c>
      <c r="B1142" s="232"/>
    </row>
    <row r="1143" ht="21" hidden="1" customHeight="1" spans="1:2">
      <c r="A1143" s="230" t="s">
        <v>1000</v>
      </c>
      <c r="B1143" s="232"/>
    </row>
    <row r="1144" ht="21" hidden="1" customHeight="1" spans="1:2">
      <c r="A1144" s="230" t="s">
        <v>1001</v>
      </c>
      <c r="B1144" s="232"/>
    </row>
    <row r="1145" ht="21" hidden="1" customHeight="1" spans="1:2">
      <c r="A1145" s="230" t="s">
        <v>1002</v>
      </c>
      <c r="B1145" s="232"/>
    </row>
    <row r="1146" ht="21" hidden="1" customHeight="1" spans="1:2">
      <c r="A1146" s="230" t="s">
        <v>1003</v>
      </c>
      <c r="B1146" s="232"/>
    </row>
    <row r="1147" ht="21" hidden="1" customHeight="1" spans="1:2">
      <c r="A1147" s="230" t="s">
        <v>1004</v>
      </c>
      <c r="B1147" s="232"/>
    </row>
    <row r="1148" ht="21" hidden="1" customHeight="1" spans="1:2">
      <c r="A1148" s="230" t="s">
        <v>1005</v>
      </c>
      <c r="B1148" s="232">
        <f>B1149+B1176+B1191</f>
        <v>0</v>
      </c>
    </row>
    <row r="1149" ht="21" hidden="1" customHeight="1" spans="1:2">
      <c r="A1149" s="230" t="s">
        <v>1006</v>
      </c>
      <c r="B1149" s="232">
        <f>SUM(B1150:B1175)</f>
        <v>0</v>
      </c>
    </row>
    <row r="1150" ht="21" hidden="1" customHeight="1" spans="1:2">
      <c r="A1150" s="234" t="s">
        <v>132</v>
      </c>
      <c r="B1150" s="232"/>
    </row>
    <row r="1151" ht="21" hidden="1" customHeight="1" spans="1:2">
      <c r="A1151" s="234" t="s">
        <v>133</v>
      </c>
      <c r="B1151" s="232"/>
    </row>
    <row r="1152" ht="21" hidden="1" customHeight="1" spans="1:2">
      <c r="A1152" s="234" t="s">
        <v>134</v>
      </c>
      <c r="B1152" s="232"/>
    </row>
    <row r="1153" ht="21" hidden="1" customHeight="1" spans="1:2">
      <c r="A1153" s="234" t="s">
        <v>1007</v>
      </c>
      <c r="B1153" s="232"/>
    </row>
    <row r="1154" ht="21" hidden="1" customHeight="1" spans="1:2">
      <c r="A1154" s="234" t="s">
        <v>1008</v>
      </c>
      <c r="B1154" s="232"/>
    </row>
    <row r="1155" ht="21" hidden="1" customHeight="1" spans="1:2">
      <c r="A1155" s="234" t="s">
        <v>1009</v>
      </c>
      <c r="B1155" s="232"/>
    </row>
    <row r="1156" ht="21" hidden="1" customHeight="1" spans="1:2">
      <c r="A1156" s="234" t="s">
        <v>1010</v>
      </c>
      <c r="B1156" s="232"/>
    </row>
    <row r="1157" ht="21" hidden="1" customHeight="1" spans="1:2">
      <c r="A1157" s="234" t="s">
        <v>1011</v>
      </c>
      <c r="B1157" s="232"/>
    </row>
    <row r="1158" ht="21" hidden="1" customHeight="1" spans="1:2">
      <c r="A1158" s="234" t="s">
        <v>1012</v>
      </c>
      <c r="B1158" s="232"/>
    </row>
    <row r="1159" ht="21" hidden="1" customHeight="1" spans="1:2">
      <c r="A1159" s="234" t="s">
        <v>1013</v>
      </c>
      <c r="B1159" s="232"/>
    </row>
    <row r="1160" ht="21" hidden="1" customHeight="1" spans="1:2">
      <c r="A1160" s="234" t="s">
        <v>1014</v>
      </c>
      <c r="B1160" s="232"/>
    </row>
    <row r="1161" ht="21" hidden="1" customHeight="1" spans="1:2">
      <c r="A1161" s="234" t="s">
        <v>1015</v>
      </c>
      <c r="B1161" s="232"/>
    </row>
    <row r="1162" ht="21" hidden="1" customHeight="1" spans="1:2">
      <c r="A1162" s="234" t="s">
        <v>1016</v>
      </c>
      <c r="B1162" s="232"/>
    </row>
    <row r="1163" ht="21" hidden="1" customHeight="1" spans="1:2">
      <c r="A1163" s="234" t="s">
        <v>1017</v>
      </c>
      <c r="B1163" s="232"/>
    </row>
    <row r="1164" ht="21" hidden="1" customHeight="1" spans="1:2">
      <c r="A1164" s="234" t="s">
        <v>1018</v>
      </c>
      <c r="B1164" s="232"/>
    </row>
    <row r="1165" ht="21" hidden="1" customHeight="1" spans="1:2">
      <c r="A1165" s="234" t="s">
        <v>1019</v>
      </c>
      <c r="B1165" s="232"/>
    </row>
    <row r="1166" ht="21" hidden="1" customHeight="1" spans="1:2">
      <c r="A1166" s="234" t="s">
        <v>1020</v>
      </c>
      <c r="B1166" s="232"/>
    </row>
    <row r="1167" ht="21" hidden="1" customHeight="1" spans="1:2">
      <c r="A1167" s="234" t="s">
        <v>1021</v>
      </c>
      <c r="B1167" s="232"/>
    </row>
    <row r="1168" ht="21" hidden="1" customHeight="1" spans="1:2">
      <c r="A1168" s="234" t="s">
        <v>1022</v>
      </c>
      <c r="B1168" s="232"/>
    </row>
    <row r="1169" ht="21" hidden="1" customHeight="1" spans="1:2">
      <c r="A1169" s="234" t="s">
        <v>1023</v>
      </c>
      <c r="B1169" s="232"/>
    </row>
    <row r="1170" ht="21" hidden="1" customHeight="1" spans="1:2">
      <c r="A1170" s="234" t="s">
        <v>1024</v>
      </c>
      <c r="B1170" s="232"/>
    </row>
    <row r="1171" ht="21" hidden="1" customHeight="1" spans="1:2">
      <c r="A1171" s="234" t="s">
        <v>1025</v>
      </c>
      <c r="B1171" s="232"/>
    </row>
    <row r="1172" ht="21" hidden="1" customHeight="1" spans="1:2">
      <c r="A1172" s="234" t="s">
        <v>1026</v>
      </c>
      <c r="B1172" s="232"/>
    </row>
    <row r="1173" ht="21" hidden="1" customHeight="1" spans="1:2">
      <c r="A1173" s="234" t="s">
        <v>1027</v>
      </c>
      <c r="B1173" s="232"/>
    </row>
    <row r="1174" ht="21" hidden="1" customHeight="1" spans="1:2">
      <c r="A1174" s="234" t="s">
        <v>141</v>
      </c>
      <c r="B1174" s="232"/>
    </row>
    <row r="1175" ht="21" hidden="1" customHeight="1" spans="1:2">
      <c r="A1175" s="234" t="s">
        <v>1028</v>
      </c>
      <c r="B1175" s="232"/>
    </row>
    <row r="1176" ht="21" hidden="1" customHeight="1" spans="1:2">
      <c r="A1176" s="230" t="s">
        <v>1029</v>
      </c>
      <c r="B1176" s="232">
        <f>SUM(B1177:B1190)</f>
        <v>0</v>
      </c>
    </row>
    <row r="1177" ht="21" hidden="1" customHeight="1" spans="1:2">
      <c r="A1177" s="234" t="s">
        <v>132</v>
      </c>
      <c r="B1177" s="232"/>
    </row>
    <row r="1178" ht="21" hidden="1" customHeight="1" spans="1:2">
      <c r="A1178" s="234" t="s">
        <v>133</v>
      </c>
      <c r="B1178" s="232"/>
    </row>
    <row r="1179" ht="21" hidden="1" customHeight="1" spans="1:2">
      <c r="A1179" s="234" t="s">
        <v>134</v>
      </c>
      <c r="B1179" s="232"/>
    </row>
    <row r="1180" ht="21" hidden="1" customHeight="1" spans="1:2">
      <c r="A1180" s="234" t="s">
        <v>1030</v>
      </c>
      <c r="B1180" s="232"/>
    </row>
    <row r="1181" ht="21" hidden="1" customHeight="1" spans="1:2">
      <c r="A1181" s="234" t="s">
        <v>1031</v>
      </c>
      <c r="B1181" s="232"/>
    </row>
    <row r="1182" ht="21" hidden="1" customHeight="1" spans="1:2">
      <c r="A1182" s="234" t="s">
        <v>1032</v>
      </c>
      <c r="B1182" s="232"/>
    </row>
    <row r="1183" ht="21" hidden="1" customHeight="1" spans="1:2">
      <c r="A1183" s="234" t="s">
        <v>1033</v>
      </c>
      <c r="B1183" s="232"/>
    </row>
    <row r="1184" ht="21" hidden="1" customHeight="1" spans="1:2">
      <c r="A1184" s="234" t="s">
        <v>1034</v>
      </c>
      <c r="B1184" s="232"/>
    </row>
    <row r="1185" ht="21" hidden="1" customHeight="1" spans="1:2">
      <c r="A1185" s="234" t="s">
        <v>1035</v>
      </c>
      <c r="B1185" s="232"/>
    </row>
    <row r="1186" ht="21" hidden="1" customHeight="1" spans="1:2">
      <c r="A1186" s="234" t="s">
        <v>1036</v>
      </c>
      <c r="B1186" s="232"/>
    </row>
    <row r="1187" ht="21" hidden="1" customHeight="1" spans="1:2">
      <c r="A1187" s="234" t="s">
        <v>1037</v>
      </c>
      <c r="B1187" s="232"/>
    </row>
    <row r="1188" ht="21" hidden="1" customHeight="1" spans="1:2">
      <c r="A1188" s="234" t="s">
        <v>1038</v>
      </c>
      <c r="B1188" s="232"/>
    </row>
    <row r="1189" ht="21" hidden="1" customHeight="1" spans="1:2">
      <c r="A1189" s="234" t="s">
        <v>1039</v>
      </c>
      <c r="B1189" s="232"/>
    </row>
    <row r="1190" ht="21" hidden="1" customHeight="1" spans="1:2">
      <c r="A1190" s="234" t="s">
        <v>1040</v>
      </c>
      <c r="B1190" s="232"/>
    </row>
    <row r="1191" ht="21" hidden="1" customHeight="1" spans="1:2">
      <c r="A1191" s="230" t="s">
        <v>1041</v>
      </c>
      <c r="B1191" s="232">
        <f>B1192</f>
        <v>0</v>
      </c>
    </row>
    <row r="1192" ht="21" hidden="1" customHeight="1" spans="1:2">
      <c r="A1192" s="234" t="s">
        <v>1042</v>
      </c>
      <c r="B1192" s="232"/>
    </row>
    <row r="1193" ht="21" customHeight="1" spans="1:2">
      <c r="A1193" s="230" t="s">
        <v>1043</v>
      </c>
      <c r="B1193" s="232">
        <f>SUM(B1194,B1205,B1209)</f>
        <v>118</v>
      </c>
    </row>
    <row r="1194" ht="21" hidden="1" customHeight="1" spans="1:2">
      <c r="A1194" s="230" t="s">
        <v>1044</v>
      </c>
      <c r="B1194" s="232">
        <f>SUM(B1195:B1204)</f>
        <v>0</v>
      </c>
    </row>
    <row r="1195" ht="21" hidden="1" customHeight="1" spans="1:2">
      <c r="A1195" s="234" t="s">
        <v>1045</v>
      </c>
      <c r="B1195" s="232"/>
    </row>
    <row r="1196" ht="21" hidden="1" customHeight="1" spans="1:2">
      <c r="A1196" s="234" t="s">
        <v>1046</v>
      </c>
      <c r="B1196" s="232"/>
    </row>
    <row r="1197" ht="21" hidden="1" customHeight="1" spans="1:2">
      <c r="A1197" s="234" t="s">
        <v>1047</v>
      </c>
      <c r="B1197" s="232"/>
    </row>
    <row r="1198" ht="21" hidden="1" customHeight="1" spans="1:2">
      <c r="A1198" s="234" t="s">
        <v>1048</v>
      </c>
      <c r="B1198" s="232"/>
    </row>
    <row r="1199" ht="21" hidden="1" customHeight="1" spans="1:2">
      <c r="A1199" s="234" t="s">
        <v>1049</v>
      </c>
      <c r="B1199" s="232"/>
    </row>
    <row r="1200" ht="21" hidden="1" customHeight="1" spans="1:2">
      <c r="A1200" s="234" t="s">
        <v>1050</v>
      </c>
      <c r="B1200" s="232"/>
    </row>
    <row r="1201" ht="21" hidden="1" customHeight="1" spans="1:2">
      <c r="A1201" s="234" t="s">
        <v>1051</v>
      </c>
      <c r="B1201" s="232"/>
    </row>
    <row r="1202" ht="21" hidden="1" customHeight="1" spans="1:2">
      <c r="A1202" s="234" t="s">
        <v>1052</v>
      </c>
      <c r="B1202" s="232"/>
    </row>
    <row r="1203" ht="21" hidden="1" customHeight="1" spans="1:2">
      <c r="A1203" s="234" t="s">
        <v>1053</v>
      </c>
      <c r="B1203" s="232"/>
    </row>
    <row r="1204" ht="21" hidden="1" customHeight="1" spans="1:2">
      <c r="A1204" s="234" t="s">
        <v>1054</v>
      </c>
      <c r="B1204" s="232"/>
    </row>
    <row r="1205" ht="21" customHeight="1" spans="1:2">
      <c r="A1205" s="230" t="s">
        <v>1055</v>
      </c>
      <c r="B1205" s="232">
        <f>SUM(B1206:B1208)</f>
        <v>118</v>
      </c>
    </row>
    <row r="1206" ht="21" customHeight="1" spans="1:2">
      <c r="A1206" s="234" t="s">
        <v>1056</v>
      </c>
      <c r="B1206" s="232">
        <v>118</v>
      </c>
    </row>
    <row r="1207" ht="21" hidden="1" customHeight="1" spans="1:2">
      <c r="A1207" s="234" t="s">
        <v>1057</v>
      </c>
      <c r="B1207" s="232"/>
    </row>
    <row r="1208" ht="21" hidden="1" customHeight="1" spans="1:2">
      <c r="A1208" s="234" t="s">
        <v>1058</v>
      </c>
      <c r="B1208" s="232"/>
    </row>
    <row r="1209" ht="21" hidden="1" customHeight="1" spans="1:2">
      <c r="A1209" s="230" t="s">
        <v>1059</v>
      </c>
      <c r="B1209" s="232">
        <f>SUM(B1210:B1212)</f>
        <v>0</v>
      </c>
    </row>
    <row r="1210" ht="21" hidden="1" customHeight="1" spans="1:2">
      <c r="A1210" s="234" t="s">
        <v>1060</v>
      </c>
      <c r="B1210" s="232"/>
    </row>
    <row r="1211" ht="21" hidden="1" customHeight="1" spans="1:2">
      <c r="A1211" s="234" t="s">
        <v>1061</v>
      </c>
      <c r="B1211" s="232"/>
    </row>
    <row r="1212" ht="21" hidden="1" customHeight="1" spans="1:2">
      <c r="A1212" s="234" t="s">
        <v>1062</v>
      </c>
      <c r="B1212" s="232"/>
    </row>
    <row r="1213" ht="21" hidden="1" customHeight="1" spans="1:2">
      <c r="A1213" s="230" t="s">
        <v>1063</v>
      </c>
      <c r="B1213" s="232">
        <f>B1214+B1232+B1238+B1244</f>
        <v>0</v>
      </c>
    </row>
    <row r="1214" ht="21" hidden="1" customHeight="1" spans="1:2">
      <c r="A1214" s="230" t="s">
        <v>1064</v>
      </c>
      <c r="B1214" s="232">
        <f>SUM(B1215:B1231)</f>
        <v>0</v>
      </c>
    </row>
    <row r="1215" ht="21" hidden="1" customHeight="1" spans="1:2">
      <c r="A1215" s="234" t="s">
        <v>132</v>
      </c>
      <c r="B1215" s="232"/>
    </row>
    <row r="1216" ht="21" hidden="1" customHeight="1" spans="1:2">
      <c r="A1216" s="234" t="s">
        <v>133</v>
      </c>
      <c r="B1216" s="232"/>
    </row>
    <row r="1217" ht="21" hidden="1" customHeight="1" spans="1:2">
      <c r="A1217" s="234" t="s">
        <v>134</v>
      </c>
      <c r="B1217" s="232"/>
    </row>
    <row r="1218" ht="21" hidden="1" customHeight="1" spans="1:2">
      <c r="A1218" s="234" t="s">
        <v>1065</v>
      </c>
      <c r="B1218" s="232"/>
    </row>
    <row r="1219" ht="21" hidden="1" customHeight="1" spans="1:2">
      <c r="A1219" s="234" t="s">
        <v>1066</v>
      </c>
      <c r="B1219" s="232"/>
    </row>
    <row r="1220" ht="21" hidden="1" customHeight="1" spans="1:2">
      <c r="A1220" s="234" t="s">
        <v>1067</v>
      </c>
      <c r="B1220" s="232"/>
    </row>
    <row r="1221" ht="21" hidden="1" customHeight="1" spans="1:2">
      <c r="A1221" s="234" t="s">
        <v>1068</v>
      </c>
      <c r="B1221" s="232"/>
    </row>
    <row r="1222" ht="21" hidden="1" customHeight="1" spans="1:2">
      <c r="A1222" s="234" t="s">
        <v>1069</v>
      </c>
      <c r="B1222" s="232"/>
    </row>
    <row r="1223" ht="21" hidden="1" customHeight="1" spans="1:2">
      <c r="A1223" s="234" t="s">
        <v>1070</v>
      </c>
      <c r="B1223" s="232"/>
    </row>
    <row r="1224" ht="21" hidden="1" customHeight="1" spans="1:2">
      <c r="A1224" s="234" t="s">
        <v>1071</v>
      </c>
      <c r="B1224" s="232"/>
    </row>
    <row r="1225" ht="21" hidden="1" customHeight="1" spans="1:2">
      <c r="A1225" s="234" t="s">
        <v>1072</v>
      </c>
      <c r="B1225" s="232"/>
    </row>
    <row r="1226" ht="21" hidden="1" customHeight="1" spans="1:2">
      <c r="A1226" s="234" t="s">
        <v>1073</v>
      </c>
      <c r="B1226" s="232"/>
    </row>
    <row r="1227" ht="21" hidden="1" customHeight="1" spans="1:2">
      <c r="A1227" s="234" t="s">
        <v>1074</v>
      </c>
      <c r="B1227" s="232"/>
    </row>
    <row r="1228" ht="21" hidden="1" customHeight="1" spans="1:2">
      <c r="A1228" s="234" t="s">
        <v>1075</v>
      </c>
      <c r="B1228" s="232"/>
    </row>
    <row r="1229" ht="21" hidden="1" customHeight="1" spans="1:2">
      <c r="A1229" s="234" t="s">
        <v>1076</v>
      </c>
      <c r="B1229" s="232"/>
    </row>
    <row r="1230" ht="21" hidden="1" customHeight="1" spans="1:2">
      <c r="A1230" s="234" t="s">
        <v>141</v>
      </c>
      <c r="B1230" s="232"/>
    </row>
    <row r="1231" ht="21" hidden="1" customHeight="1" spans="1:2">
      <c r="A1231" s="234" t="s">
        <v>1077</v>
      </c>
      <c r="B1231" s="232"/>
    </row>
    <row r="1232" ht="21" hidden="1" customHeight="1" spans="1:2">
      <c r="A1232" s="230" t="s">
        <v>1078</v>
      </c>
      <c r="B1232" s="232">
        <f>SUM(B1233:B1237)</f>
        <v>0</v>
      </c>
    </row>
    <row r="1233" ht="21" hidden="1" customHeight="1" spans="1:2">
      <c r="A1233" s="234" t="s">
        <v>1079</v>
      </c>
      <c r="B1233" s="232"/>
    </row>
    <row r="1234" ht="21" hidden="1" customHeight="1" spans="1:2">
      <c r="A1234" s="234" t="s">
        <v>1080</v>
      </c>
      <c r="B1234" s="232"/>
    </row>
    <row r="1235" ht="21" hidden="1" customHeight="1" spans="1:2">
      <c r="A1235" s="234" t="s">
        <v>1081</v>
      </c>
      <c r="B1235" s="232"/>
    </row>
    <row r="1236" ht="21" hidden="1" customHeight="1" spans="1:2">
      <c r="A1236" s="234" t="s">
        <v>1082</v>
      </c>
      <c r="B1236" s="232"/>
    </row>
    <row r="1237" ht="21" hidden="1" customHeight="1" spans="1:2">
      <c r="A1237" s="234" t="s">
        <v>1083</v>
      </c>
      <c r="B1237" s="232"/>
    </row>
    <row r="1238" ht="21" hidden="1" customHeight="1" spans="1:2">
      <c r="A1238" s="230" t="s">
        <v>1084</v>
      </c>
      <c r="B1238" s="232">
        <f>SUM(B1239:B1243)</f>
        <v>0</v>
      </c>
    </row>
    <row r="1239" ht="21" hidden="1" customHeight="1" spans="1:2">
      <c r="A1239" s="234" t="s">
        <v>1085</v>
      </c>
      <c r="B1239" s="232"/>
    </row>
    <row r="1240" ht="21" hidden="1" customHeight="1" spans="1:2">
      <c r="A1240" s="234" t="s">
        <v>1086</v>
      </c>
      <c r="B1240" s="232"/>
    </row>
    <row r="1241" ht="21" hidden="1" customHeight="1" spans="1:2">
      <c r="A1241" s="234" t="s">
        <v>1087</v>
      </c>
      <c r="B1241" s="232"/>
    </row>
    <row r="1242" ht="21" hidden="1" customHeight="1" spans="1:2">
      <c r="A1242" s="234" t="s">
        <v>1088</v>
      </c>
      <c r="B1242" s="232"/>
    </row>
    <row r="1243" ht="21" hidden="1" customHeight="1" spans="1:2">
      <c r="A1243" s="234" t="s">
        <v>1089</v>
      </c>
      <c r="B1243" s="232"/>
    </row>
    <row r="1244" ht="21" hidden="1" customHeight="1" spans="1:2">
      <c r="A1244" s="230" t="s">
        <v>1090</v>
      </c>
      <c r="B1244" s="232">
        <f>SUM(B1245:B1256)</f>
        <v>0</v>
      </c>
    </row>
    <row r="1245" ht="21" hidden="1" customHeight="1" spans="1:2">
      <c r="A1245" s="234" t="s">
        <v>1091</v>
      </c>
      <c r="B1245" s="232"/>
    </row>
    <row r="1246" ht="21" hidden="1" customHeight="1" spans="1:2">
      <c r="A1246" s="234" t="s">
        <v>1092</v>
      </c>
      <c r="B1246" s="232"/>
    </row>
    <row r="1247" ht="21" hidden="1" customHeight="1" spans="1:2">
      <c r="A1247" s="234" t="s">
        <v>1093</v>
      </c>
      <c r="B1247" s="232"/>
    </row>
    <row r="1248" ht="21" hidden="1" customHeight="1" spans="1:2">
      <c r="A1248" s="234" t="s">
        <v>1094</v>
      </c>
      <c r="B1248" s="232"/>
    </row>
    <row r="1249" ht="21" hidden="1" customHeight="1" spans="1:2">
      <c r="A1249" s="234" t="s">
        <v>1095</v>
      </c>
      <c r="B1249" s="232"/>
    </row>
    <row r="1250" ht="21" hidden="1" customHeight="1" spans="1:2">
      <c r="A1250" s="234" t="s">
        <v>1096</v>
      </c>
      <c r="B1250" s="232"/>
    </row>
    <row r="1251" ht="21" hidden="1" customHeight="1" spans="1:2">
      <c r="A1251" s="234" t="s">
        <v>1097</v>
      </c>
      <c r="B1251" s="232"/>
    </row>
    <row r="1252" ht="21" hidden="1" customHeight="1" spans="1:2">
      <c r="A1252" s="234" t="s">
        <v>1098</v>
      </c>
      <c r="B1252" s="232"/>
    </row>
    <row r="1253" ht="21" hidden="1" customHeight="1" spans="1:2">
      <c r="A1253" s="234" t="s">
        <v>1099</v>
      </c>
      <c r="B1253" s="232"/>
    </row>
    <row r="1254" ht="21" hidden="1" customHeight="1" spans="1:2">
      <c r="A1254" s="234" t="s">
        <v>1100</v>
      </c>
      <c r="B1254" s="232"/>
    </row>
    <row r="1255" ht="21" hidden="1" customHeight="1" spans="1:2">
      <c r="A1255" s="234" t="s">
        <v>1101</v>
      </c>
      <c r="B1255" s="232"/>
    </row>
    <row r="1256" ht="21" hidden="1" customHeight="1" spans="1:2">
      <c r="A1256" s="234" t="s">
        <v>1102</v>
      </c>
      <c r="B1256" s="232"/>
    </row>
    <row r="1257" ht="21" hidden="1" customHeight="1" spans="1:2">
      <c r="A1257" s="230" t="s">
        <v>1103</v>
      </c>
      <c r="B1257" s="232">
        <f>B1258+B1270+B1276+B1282+B1290+B1303+B1307+B1311</f>
        <v>0</v>
      </c>
    </row>
    <row r="1258" ht="21" hidden="1" customHeight="1" spans="1:2">
      <c r="A1258" s="230" t="s">
        <v>1104</v>
      </c>
      <c r="B1258" s="232">
        <f>SUM(B1259:B1269)</f>
        <v>0</v>
      </c>
    </row>
    <row r="1259" ht="21" hidden="1" customHeight="1" spans="1:2">
      <c r="A1259" s="234" t="s">
        <v>132</v>
      </c>
      <c r="B1259" s="232"/>
    </row>
    <row r="1260" ht="21" hidden="1" customHeight="1" spans="1:2">
      <c r="A1260" s="234" t="s">
        <v>133</v>
      </c>
      <c r="B1260" s="232"/>
    </row>
    <row r="1261" ht="21" hidden="1" customHeight="1" spans="1:2">
      <c r="A1261" s="234" t="s">
        <v>134</v>
      </c>
      <c r="B1261" s="232"/>
    </row>
    <row r="1262" ht="21" hidden="1" customHeight="1" spans="1:2">
      <c r="A1262" s="234" t="s">
        <v>1105</v>
      </c>
      <c r="B1262" s="232"/>
    </row>
    <row r="1263" ht="21" hidden="1" customHeight="1" spans="1:2">
      <c r="A1263" s="234" t="s">
        <v>1106</v>
      </c>
      <c r="B1263" s="232"/>
    </row>
    <row r="1264" ht="21" hidden="1" customHeight="1" spans="1:2">
      <c r="A1264" s="234" t="s">
        <v>1107</v>
      </c>
      <c r="B1264" s="232"/>
    </row>
    <row r="1265" ht="21" hidden="1" customHeight="1" spans="1:2">
      <c r="A1265" s="234" t="s">
        <v>1108</v>
      </c>
      <c r="B1265" s="232"/>
    </row>
    <row r="1266" ht="21" hidden="1" customHeight="1" spans="1:2">
      <c r="A1266" s="234" t="s">
        <v>1109</v>
      </c>
      <c r="B1266" s="232"/>
    </row>
    <row r="1267" ht="21" hidden="1" customHeight="1" spans="1:2">
      <c r="A1267" s="234" t="s">
        <v>1110</v>
      </c>
      <c r="B1267" s="232"/>
    </row>
    <row r="1268" ht="21" hidden="1" customHeight="1" spans="1:2">
      <c r="A1268" s="234" t="s">
        <v>141</v>
      </c>
      <c r="B1268" s="232"/>
    </row>
    <row r="1269" ht="21" hidden="1" customHeight="1" spans="1:2">
      <c r="A1269" s="234" t="s">
        <v>1111</v>
      </c>
      <c r="B1269" s="232"/>
    </row>
    <row r="1270" ht="21" hidden="1" customHeight="1" spans="1:2">
      <c r="A1270" s="230" t="s">
        <v>1112</v>
      </c>
      <c r="B1270" s="232">
        <f>SUM(B1271:B1275)</f>
        <v>0</v>
      </c>
    </row>
    <row r="1271" ht="21" hidden="1" customHeight="1" spans="1:2">
      <c r="A1271" s="234" t="s">
        <v>132</v>
      </c>
      <c r="B1271" s="232"/>
    </row>
    <row r="1272" ht="21" hidden="1" customHeight="1" spans="1:2">
      <c r="A1272" s="234" t="s">
        <v>133</v>
      </c>
      <c r="B1272" s="232"/>
    </row>
    <row r="1273" ht="21" hidden="1" customHeight="1" spans="1:2">
      <c r="A1273" s="234" t="s">
        <v>134</v>
      </c>
      <c r="B1273" s="232"/>
    </row>
    <row r="1274" ht="21" hidden="1" customHeight="1" spans="1:2">
      <c r="A1274" s="234" t="s">
        <v>1113</v>
      </c>
      <c r="B1274" s="232"/>
    </row>
    <row r="1275" ht="21" hidden="1" customHeight="1" spans="1:2">
      <c r="A1275" s="234" t="s">
        <v>1114</v>
      </c>
      <c r="B1275" s="232"/>
    </row>
    <row r="1276" ht="21" hidden="1" customHeight="1" spans="1:2">
      <c r="A1276" s="230" t="s">
        <v>1115</v>
      </c>
      <c r="B1276" s="232">
        <f>SUM(B1277:B1281)</f>
        <v>0</v>
      </c>
    </row>
    <row r="1277" ht="21" hidden="1" customHeight="1" spans="1:2">
      <c r="A1277" s="234" t="s">
        <v>132</v>
      </c>
      <c r="B1277" s="232"/>
    </row>
    <row r="1278" ht="21" hidden="1" customHeight="1" spans="1:2">
      <c r="A1278" s="234" t="s">
        <v>133</v>
      </c>
      <c r="B1278" s="232"/>
    </row>
    <row r="1279" ht="21" hidden="1" customHeight="1" spans="1:2">
      <c r="A1279" s="234" t="s">
        <v>134</v>
      </c>
      <c r="B1279" s="232"/>
    </row>
    <row r="1280" ht="21" hidden="1" customHeight="1" spans="1:2">
      <c r="A1280" s="234" t="s">
        <v>1116</v>
      </c>
      <c r="B1280" s="232"/>
    </row>
    <row r="1281" ht="21" hidden="1" customHeight="1" spans="1:2">
      <c r="A1281" s="234" t="s">
        <v>1117</v>
      </c>
      <c r="B1281" s="232"/>
    </row>
    <row r="1282" ht="21" hidden="1" customHeight="1" spans="1:2">
      <c r="A1282" s="230" t="s">
        <v>1118</v>
      </c>
      <c r="B1282" s="232">
        <f>SUM(B1283:B1289)</f>
        <v>0</v>
      </c>
    </row>
    <row r="1283" ht="21" hidden="1" customHeight="1" spans="1:2">
      <c r="A1283" s="234" t="s">
        <v>132</v>
      </c>
      <c r="B1283" s="232"/>
    </row>
    <row r="1284" ht="21" hidden="1" customHeight="1" spans="1:2">
      <c r="A1284" s="234" t="s">
        <v>133</v>
      </c>
      <c r="B1284" s="232"/>
    </row>
    <row r="1285" ht="21" hidden="1" customHeight="1" spans="1:2">
      <c r="A1285" s="234" t="s">
        <v>134</v>
      </c>
      <c r="B1285" s="232"/>
    </row>
    <row r="1286" ht="21" hidden="1" customHeight="1" spans="1:2">
      <c r="A1286" s="234" t="s">
        <v>1119</v>
      </c>
      <c r="B1286" s="232"/>
    </row>
    <row r="1287" ht="21" hidden="1" customHeight="1" spans="1:2">
      <c r="A1287" s="234" t="s">
        <v>1120</v>
      </c>
      <c r="B1287" s="232"/>
    </row>
    <row r="1288" ht="21" hidden="1" customHeight="1" spans="1:2">
      <c r="A1288" s="234" t="s">
        <v>141</v>
      </c>
      <c r="B1288" s="232"/>
    </row>
    <row r="1289" ht="21" hidden="1" customHeight="1" spans="1:2">
      <c r="A1289" s="234" t="s">
        <v>1121</v>
      </c>
      <c r="B1289" s="232"/>
    </row>
    <row r="1290" ht="21" hidden="1" customHeight="1" spans="1:2">
      <c r="A1290" s="230" t="s">
        <v>1122</v>
      </c>
      <c r="B1290" s="232">
        <f>SUM(B1291:B1302)</f>
        <v>0</v>
      </c>
    </row>
    <row r="1291" ht="21" hidden="1" customHeight="1" spans="1:2">
      <c r="A1291" s="234" t="s">
        <v>132</v>
      </c>
      <c r="B1291" s="232"/>
    </row>
    <row r="1292" ht="21" hidden="1" customHeight="1" spans="1:2">
      <c r="A1292" s="234" t="s">
        <v>133</v>
      </c>
      <c r="B1292" s="232"/>
    </row>
    <row r="1293" ht="21" hidden="1" customHeight="1" spans="1:2">
      <c r="A1293" s="234" t="s">
        <v>134</v>
      </c>
      <c r="B1293" s="232"/>
    </row>
    <row r="1294" ht="21" hidden="1" customHeight="1" spans="1:2">
      <c r="A1294" s="234" t="s">
        <v>1123</v>
      </c>
      <c r="B1294" s="232"/>
    </row>
    <row r="1295" ht="21" hidden="1" customHeight="1" spans="1:2">
      <c r="A1295" s="234" t="s">
        <v>1124</v>
      </c>
      <c r="B1295" s="232"/>
    </row>
    <row r="1296" ht="21" hidden="1" customHeight="1" spans="1:2">
      <c r="A1296" s="234" t="s">
        <v>1125</v>
      </c>
      <c r="B1296" s="232"/>
    </row>
    <row r="1297" ht="21" hidden="1" customHeight="1" spans="1:2">
      <c r="A1297" s="234" t="s">
        <v>1126</v>
      </c>
      <c r="B1297" s="232"/>
    </row>
    <row r="1298" ht="21" hidden="1" customHeight="1" spans="1:2">
      <c r="A1298" s="234" t="s">
        <v>1127</v>
      </c>
      <c r="B1298" s="232"/>
    </row>
    <row r="1299" ht="21" hidden="1" customHeight="1" spans="1:2">
      <c r="A1299" s="234" t="s">
        <v>1128</v>
      </c>
      <c r="B1299" s="232"/>
    </row>
    <row r="1300" ht="21" hidden="1" customHeight="1" spans="1:2">
      <c r="A1300" s="234" t="s">
        <v>1129</v>
      </c>
      <c r="B1300" s="232"/>
    </row>
    <row r="1301" ht="21" hidden="1" customHeight="1" spans="1:2">
      <c r="A1301" s="234" t="s">
        <v>1130</v>
      </c>
      <c r="B1301" s="232"/>
    </row>
    <row r="1302" ht="21" hidden="1" customHeight="1" spans="1:2">
      <c r="A1302" s="234" t="s">
        <v>1131</v>
      </c>
      <c r="B1302" s="232"/>
    </row>
    <row r="1303" ht="21" hidden="1" customHeight="1" spans="1:2">
      <c r="A1303" s="230" t="s">
        <v>1132</v>
      </c>
      <c r="B1303" s="232">
        <f>SUM(B1304:B1306)</f>
        <v>0</v>
      </c>
    </row>
    <row r="1304" ht="21" hidden="1" customHeight="1" spans="1:2">
      <c r="A1304" s="234" t="s">
        <v>1133</v>
      </c>
      <c r="B1304" s="232"/>
    </row>
    <row r="1305" ht="21" hidden="1" customHeight="1" spans="1:2">
      <c r="A1305" s="234" t="s">
        <v>1134</v>
      </c>
      <c r="B1305" s="232"/>
    </row>
    <row r="1306" ht="21" hidden="1" customHeight="1" spans="1:2">
      <c r="A1306" s="234" t="s">
        <v>1135</v>
      </c>
      <c r="B1306" s="232"/>
    </row>
    <row r="1307" ht="21" hidden="1" customHeight="1" spans="1:2">
      <c r="A1307" s="230" t="s">
        <v>1136</v>
      </c>
      <c r="B1307" s="232">
        <f>SUM(B1308:B1310)</f>
        <v>0</v>
      </c>
    </row>
    <row r="1308" ht="21" hidden="1" customHeight="1" spans="1:2">
      <c r="A1308" s="234" t="s">
        <v>1137</v>
      </c>
      <c r="B1308" s="232"/>
    </row>
    <row r="1309" ht="21" hidden="1" customHeight="1" spans="1:2">
      <c r="A1309" s="234" t="s">
        <v>1138</v>
      </c>
      <c r="B1309" s="232"/>
    </row>
    <row r="1310" ht="21" hidden="1" customHeight="1" spans="1:2">
      <c r="A1310" s="234" t="s">
        <v>1139</v>
      </c>
      <c r="B1310" s="232"/>
    </row>
    <row r="1311" ht="21" hidden="1" customHeight="1" spans="1:2">
      <c r="A1311" s="230" t="s">
        <v>1140</v>
      </c>
      <c r="B1311" s="232">
        <f>B1312</f>
        <v>0</v>
      </c>
    </row>
    <row r="1312" ht="21" hidden="1" customHeight="1" spans="1:2">
      <c r="A1312" s="234" t="s">
        <v>1141</v>
      </c>
      <c r="B1312" s="232"/>
    </row>
    <row r="1313" ht="21" customHeight="1" spans="1:2">
      <c r="A1313" s="234" t="s">
        <v>1399</v>
      </c>
      <c r="B1313" s="232">
        <v>29</v>
      </c>
    </row>
    <row r="1314" ht="21" hidden="1" customHeight="1" spans="1:2">
      <c r="A1314" s="230" t="s">
        <v>1142</v>
      </c>
      <c r="B1314" s="231">
        <f t="shared" ref="B1314:B1315" si="0">B1315</f>
        <v>0</v>
      </c>
    </row>
    <row r="1315" ht="21" hidden="1" customHeight="1" spans="1:2">
      <c r="A1315" s="230" t="s">
        <v>1004</v>
      </c>
      <c r="B1315" s="232">
        <f t="shared" si="0"/>
        <v>0</v>
      </c>
    </row>
    <row r="1316" ht="21" hidden="1" customHeight="1" spans="1:2">
      <c r="A1316" s="234" t="s">
        <v>285</v>
      </c>
      <c r="B1316" s="232"/>
    </row>
    <row r="1317" ht="21" hidden="1" customHeight="1" spans="1:2">
      <c r="A1317" s="230" t="s">
        <v>1143</v>
      </c>
      <c r="B1317" s="232">
        <f>SUM(B1318:B1320)</f>
        <v>0</v>
      </c>
    </row>
    <row r="1318" ht="21" hidden="1" customHeight="1" spans="1:2">
      <c r="A1318" s="230" t="s">
        <v>1144</v>
      </c>
      <c r="B1318" s="232"/>
    </row>
    <row r="1319" ht="21" hidden="1" customHeight="1" spans="1:2">
      <c r="A1319" s="230" t="s">
        <v>1145</v>
      </c>
      <c r="B1319" s="232"/>
    </row>
    <row r="1320" ht="21" hidden="1" customHeight="1" spans="1:2">
      <c r="A1320" s="230" t="s">
        <v>1146</v>
      </c>
      <c r="B1320" s="232">
        <f>SUM(B1321:B1324)</f>
        <v>0</v>
      </c>
    </row>
    <row r="1321" ht="21" hidden="1" customHeight="1" spans="1:2">
      <c r="A1321" s="234" t="s">
        <v>1147</v>
      </c>
      <c r="B1321" s="232"/>
    </row>
    <row r="1322" ht="21" hidden="1" customHeight="1" spans="1:2">
      <c r="A1322" s="234" t="s">
        <v>1148</v>
      </c>
      <c r="B1322" s="232"/>
    </row>
    <row r="1323" ht="21" hidden="1" customHeight="1" spans="1:2">
      <c r="A1323" s="234" t="s">
        <v>1149</v>
      </c>
      <c r="B1323" s="232"/>
    </row>
    <row r="1324" ht="21" hidden="1" customHeight="1" spans="1:2">
      <c r="A1324" s="234" t="s">
        <v>1150</v>
      </c>
      <c r="B1324" s="232"/>
    </row>
    <row r="1325" ht="21" hidden="1" customHeight="1" spans="1:2">
      <c r="A1325" s="230" t="s">
        <v>1151</v>
      </c>
      <c r="B1325" s="232">
        <f>SUM(B1326:B1328)</f>
        <v>0</v>
      </c>
    </row>
    <row r="1326" ht="21" hidden="1" customHeight="1" spans="1:2">
      <c r="A1326" s="230" t="s">
        <v>1152</v>
      </c>
      <c r="B1326" s="232"/>
    </row>
    <row r="1327" ht="21" hidden="1" customHeight="1" spans="1:2">
      <c r="A1327" s="230" t="s">
        <v>1153</v>
      </c>
      <c r="B1327" s="232"/>
    </row>
    <row r="1328" ht="21" hidden="1" customHeight="1" spans="1:2">
      <c r="A1328" s="238" t="s">
        <v>1154</v>
      </c>
      <c r="B1328" s="239"/>
    </row>
    <row r="1329" ht="25.5" customHeight="1" spans="1:2">
      <c r="A1329" s="240" t="s">
        <v>1400</v>
      </c>
      <c r="B1329" s="241"/>
    </row>
  </sheetData>
  <autoFilter ref="A4:C1329">
    <filterColumn colId="1">
      <filters>
        <filter val="352"/>
        <filter val="注：本表详细反映2023年一般公共预算支出情况，按预算法要求细化到功能分类项级科目。"/>
        <filter val="493"/>
        <filter val="114"/>
        <filter val="95"/>
        <filter val="57"/>
        <filter val="897"/>
        <filter val="2,917"/>
        <filter val="118"/>
        <filter val="358"/>
        <filter val="818"/>
        <filter val="60"/>
        <filter val="124"/>
        <filter val="26"/>
        <filter val="827"/>
        <filter val="29"/>
        <filter val="131"/>
        <filter val="631"/>
        <filter val="174"/>
        <filter val="175"/>
        <filter val="79"/>
        <filter val="141"/>
        <filter val="4"/>
        <filter val="187"/>
        <filter val="88"/>
        <filter val="389"/>
        <filter val="449"/>
      </filters>
    </filterColumn>
    <extLst/>
  </autoFilter>
  <mergeCells count="4">
    <mergeCell ref="A1:B1"/>
    <mergeCell ref="A2:B2"/>
    <mergeCell ref="A3:B3"/>
    <mergeCell ref="A1329:B1329"/>
  </mergeCells>
  <printOptions horizontalCentered="1"/>
  <pageMargins left="0.236220472440945" right="0.236220472440945" top="0.511811023622047" bottom="0.590551181102362" header="0.78740157480315" footer="0.236220472440945"/>
  <pageSetup paperSize="9" orientation="portrait" blackAndWhite="1" errors="blank"/>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tabColor rgb="FFFFFF00"/>
  </sheetPr>
  <dimension ref="A1:D34"/>
  <sheetViews>
    <sheetView showZeros="0" zoomScale="115" zoomScaleNormal="115" workbookViewId="0">
      <selection activeCell="D29" sqref="D29"/>
    </sheetView>
  </sheetViews>
  <sheetFormatPr defaultColWidth="9" defaultRowHeight="12.75" outlineLevelCol="3"/>
  <cols>
    <col min="1" max="1" width="24" style="209" customWidth="1"/>
    <col min="2" max="4" width="18.125" style="211" customWidth="1"/>
    <col min="5" max="16384" width="9" style="209"/>
  </cols>
  <sheetData>
    <row r="1" s="209" customFormat="1" ht="20.25" customHeight="1" spans="1:4">
      <c r="A1" s="127" t="s">
        <v>1401</v>
      </c>
      <c r="B1" s="127"/>
      <c r="C1" s="127"/>
      <c r="D1" s="127"/>
    </row>
    <row r="2" s="209" customFormat="1" ht="29.25" customHeight="1" spans="1:4">
      <c r="A2" s="128" t="s">
        <v>1395</v>
      </c>
      <c r="B2" s="128"/>
      <c r="C2" s="128"/>
      <c r="D2" s="128"/>
    </row>
    <row r="3" s="209" customFormat="1" ht="18" customHeight="1" spans="1:4">
      <c r="A3" s="212" t="s">
        <v>1402</v>
      </c>
      <c r="B3" s="212"/>
      <c r="C3" s="212"/>
      <c r="D3" s="212"/>
    </row>
    <row r="4" s="209" customFormat="1" ht="21" customHeight="1" spans="1:4">
      <c r="A4" s="213"/>
      <c r="B4" s="213"/>
      <c r="C4" s="213"/>
      <c r="D4" s="214" t="s">
        <v>41</v>
      </c>
    </row>
    <row r="5" s="210" customFormat="1" ht="24" customHeight="1" spans="1:4">
      <c r="A5" s="215" t="s">
        <v>1403</v>
      </c>
      <c r="B5" s="216" t="s">
        <v>1404</v>
      </c>
      <c r="C5" s="216"/>
      <c r="D5" s="216"/>
    </row>
    <row r="6" s="210" customFormat="1" ht="24" customHeight="1" spans="1:4">
      <c r="A6" s="215"/>
      <c r="B6" s="216" t="s">
        <v>1405</v>
      </c>
      <c r="C6" s="216" t="s">
        <v>1406</v>
      </c>
      <c r="D6" s="216" t="s">
        <v>1407</v>
      </c>
    </row>
    <row r="7" s="209" customFormat="1" ht="24" customHeight="1" spans="1:4">
      <c r="A7" s="215" t="s">
        <v>1408</v>
      </c>
      <c r="B7" s="103">
        <f>C7+D7</f>
        <v>2917</v>
      </c>
      <c r="C7" s="103">
        <f>SUM(C8:C31)</f>
        <v>2207</v>
      </c>
      <c r="D7" s="103">
        <f>SUM(D8:D31)</f>
        <v>710</v>
      </c>
    </row>
    <row r="8" s="209" customFormat="1" ht="20.1" customHeight="1" spans="1:4">
      <c r="A8" s="217" t="s">
        <v>1409</v>
      </c>
      <c r="B8" s="108">
        <f t="shared" ref="B8:B31" si="0">C8+D8</f>
        <v>897</v>
      </c>
      <c r="C8" s="108">
        <v>710</v>
      </c>
      <c r="D8" s="108">
        <v>187</v>
      </c>
    </row>
    <row r="9" s="209" customFormat="1" ht="20.1" customHeight="1" spans="1:4">
      <c r="A9" s="217" t="s">
        <v>1410</v>
      </c>
      <c r="B9" s="108">
        <f t="shared" si="0"/>
        <v>0</v>
      </c>
      <c r="C9" s="108"/>
      <c r="D9" s="108"/>
    </row>
    <row r="10" s="209" customFormat="1" ht="20.1" customHeight="1" spans="1:4">
      <c r="A10" s="217" t="s">
        <v>1411</v>
      </c>
      <c r="B10" s="108">
        <f t="shared" si="0"/>
        <v>0</v>
      </c>
      <c r="C10" s="108"/>
      <c r="D10" s="108"/>
    </row>
    <row r="11" s="209" customFormat="1" ht="20.1" customHeight="1" spans="1:4">
      <c r="A11" s="217" t="s">
        <v>1412</v>
      </c>
      <c r="B11" s="108">
        <f t="shared" si="0"/>
        <v>0</v>
      </c>
      <c r="C11" s="108"/>
      <c r="D11" s="108"/>
    </row>
    <row r="12" s="209" customFormat="1" ht="20.1" customHeight="1" spans="1:4">
      <c r="A12" s="217" t="s">
        <v>1413</v>
      </c>
      <c r="B12" s="108">
        <f t="shared" si="0"/>
        <v>0</v>
      </c>
      <c r="C12" s="108"/>
      <c r="D12" s="108"/>
    </row>
    <row r="13" s="209" customFormat="1" ht="20.1" customHeight="1" spans="1:4">
      <c r="A13" s="217" t="s">
        <v>1414</v>
      </c>
      <c r="B13" s="108">
        <f t="shared" si="0"/>
        <v>0</v>
      </c>
      <c r="C13" s="108"/>
      <c r="D13" s="108"/>
    </row>
    <row r="14" s="209" customFormat="1" ht="20.1" customHeight="1" spans="1:4">
      <c r="A14" s="217" t="s">
        <v>1415</v>
      </c>
      <c r="B14" s="108">
        <f t="shared" si="0"/>
        <v>124</v>
      </c>
      <c r="C14" s="108">
        <v>120</v>
      </c>
      <c r="D14" s="108">
        <v>4</v>
      </c>
    </row>
    <row r="15" s="209" customFormat="1" ht="20.1" customHeight="1" spans="1:4">
      <c r="A15" s="217" t="s">
        <v>1252</v>
      </c>
      <c r="B15" s="108">
        <f t="shared" si="0"/>
        <v>493</v>
      </c>
      <c r="C15" s="108">
        <v>489</v>
      </c>
      <c r="D15" s="108">
        <v>4</v>
      </c>
    </row>
    <row r="16" s="209" customFormat="1" ht="20.1" customHeight="1" spans="1:4">
      <c r="A16" s="217" t="s">
        <v>1416</v>
      </c>
      <c r="B16" s="108">
        <f t="shared" si="0"/>
        <v>114</v>
      </c>
      <c r="C16" s="108">
        <v>114</v>
      </c>
      <c r="D16" s="108"/>
    </row>
    <row r="17" s="209" customFormat="1" ht="20.1" customHeight="1" spans="1:4">
      <c r="A17" s="217" t="s">
        <v>1417</v>
      </c>
      <c r="B17" s="108">
        <f t="shared" si="0"/>
        <v>141</v>
      </c>
      <c r="C17" s="108">
        <v>124</v>
      </c>
      <c r="D17" s="108">
        <v>17</v>
      </c>
    </row>
    <row r="18" s="209" customFormat="1" ht="20.1" customHeight="1" spans="1:4">
      <c r="A18" s="217" t="s">
        <v>1256</v>
      </c>
      <c r="B18" s="108">
        <f t="shared" si="0"/>
        <v>175</v>
      </c>
      <c r="C18" s="108">
        <v>143</v>
      </c>
      <c r="D18" s="108">
        <v>32</v>
      </c>
    </row>
    <row r="19" s="209" customFormat="1" ht="20.1" customHeight="1" spans="1:4">
      <c r="A19" s="217" t="s">
        <v>1270</v>
      </c>
      <c r="B19" s="108">
        <f t="shared" si="0"/>
        <v>826</v>
      </c>
      <c r="C19" s="108">
        <v>389</v>
      </c>
      <c r="D19" s="108">
        <v>437</v>
      </c>
    </row>
    <row r="20" s="209" customFormat="1" ht="20.1" customHeight="1" spans="1:4">
      <c r="A20" s="217" t="s">
        <v>1418</v>
      </c>
      <c r="B20" s="108">
        <f t="shared" si="0"/>
        <v>0</v>
      </c>
      <c r="C20" s="108"/>
      <c r="D20" s="108"/>
    </row>
    <row r="21" s="209" customFormat="1" ht="20.1" customHeight="1" spans="1:4">
      <c r="A21" s="217" t="s">
        <v>1419</v>
      </c>
      <c r="B21" s="108">
        <f t="shared" si="0"/>
        <v>0</v>
      </c>
      <c r="C21" s="108"/>
      <c r="D21" s="108"/>
    </row>
    <row r="22" s="209" customFormat="1" ht="20.1" customHeight="1" spans="1:4">
      <c r="A22" s="217" t="s">
        <v>1420</v>
      </c>
      <c r="B22" s="108">
        <f t="shared" si="0"/>
        <v>0</v>
      </c>
      <c r="C22" s="108"/>
      <c r="D22" s="108"/>
    </row>
    <row r="23" s="209" customFormat="1" ht="20.1" customHeight="1" spans="1:4">
      <c r="A23" s="217" t="s">
        <v>1421</v>
      </c>
      <c r="B23" s="108">
        <f t="shared" si="0"/>
        <v>0</v>
      </c>
      <c r="C23" s="108"/>
      <c r="D23" s="108"/>
    </row>
    <row r="24" s="209" customFormat="1" ht="20.1" customHeight="1" spans="1:4">
      <c r="A24" s="217" t="s">
        <v>1422</v>
      </c>
      <c r="B24" s="108">
        <f t="shared" si="0"/>
        <v>0</v>
      </c>
      <c r="C24" s="108"/>
      <c r="D24" s="108"/>
    </row>
    <row r="25" s="209" customFormat="1" ht="20.1" customHeight="1" spans="1:4">
      <c r="A25" s="187" t="s">
        <v>1423</v>
      </c>
      <c r="B25" s="108">
        <f t="shared" si="0"/>
        <v>0</v>
      </c>
      <c r="C25" s="108"/>
      <c r="D25" s="108"/>
    </row>
    <row r="26" s="209" customFormat="1" ht="20.1" customHeight="1" spans="1:4">
      <c r="A26" s="217" t="s">
        <v>1424</v>
      </c>
      <c r="B26" s="108">
        <f t="shared" si="0"/>
        <v>118</v>
      </c>
      <c r="C26" s="108">
        <v>118</v>
      </c>
      <c r="D26" s="108"/>
    </row>
    <row r="27" s="209" customFormat="1" ht="20.1" customHeight="1" spans="1:4">
      <c r="A27" s="217" t="s">
        <v>1425</v>
      </c>
      <c r="B27" s="108">
        <f t="shared" si="0"/>
        <v>0</v>
      </c>
      <c r="C27" s="108"/>
      <c r="D27" s="108"/>
    </row>
    <row r="28" s="209" customFormat="1" ht="20.1" customHeight="1" spans="1:4">
      <c r="A28" s="187" t="s">
        <v>1426</v>
      </c>
      <c r="B28" s="108"/>
      <c r="C28" s="108"/>
      <c r="D28" s="108"/>
    </row>
    <row r="29" s="209" customFormat="1" ht="20.1" customHeight="1" spans="1:4">
      <c r="A29" s="217" t="s">
        <v>1399</v>
      </c>
      <c r="B29" s="108">
        <f t="shared" si="0"/>
        <v>29</v>
      </c>
      <c r="C29" s="108"/>
      <c r="D29" s="108">
        <v>29</v>
      </c>
    </row>
    <row r="30" s="209" customFormat="1" ht="20.1" customHeight="1" spans="1:4">
      <c r="A30" s="217" t="s">
        <v>1276</v>
      </c>
      <c r="B30" s="108">
        <f t="shared" si="0"/>
        <v>0</v>
      </c>
      <c r="C30" s="108"/>
      <c r="D30" s="108"/>
    </row>
    <row r="31" s="209" customFormat="1" ht="20.1" customHeight="1" spans="1:4">
      <c r="A31" s="217" t="s">
        <v>1286</v>
      </c>
      <c r="B31" s="108">
        <f t="shared" si="0"/>
        <v>0</v>
      </c>
      <c r="C31" s="108"/>
      <c r="D31" s="108"/>
    </row>
    <row r="32" s="209" customFormat="1" ht="20.1" customHeight="1" spans="1:4">
      <c r="A32" s="217" t="s">
        <v>1291</v>
      </c>
      <c r="B32" s="108"/>
      <c r="C32" s="108"/>
      <c r="D32" s="108"/>
    </row>
    <row r="33" s="209" customFormat="1" ht="52" customHeight="1" spans="1:4">
      <c r="A33" s="218" t="s">
        <v>1427</v>
      </c>
      <c r="B33" s="219"/>
      <c r="C33" s="219"/>
      <c r="D33" s="219"/>
    </row>
    <row r="34" s="209" customFormat="1" spans="1:4">
      <c r="A34" s="218"/>
      <c r="B34" s="219"/>
      <c r="C34" s="219"/>
      <c r="D34" s="219"/>
    </row>
  </sheetData>
  <mergeCells count="8">
    <mergeCell ref="A1:D1"/>
    <mergeCell ref="A2:D2"/>
    <mergeCell ref="A3:D3"/>
    <mergeCell ref="A4:C4"/>
    <mergeCell ref="B5:D5"/>
    <mergeCell ref="A33:D33"/>
    <mergeCell ref="A34:D34"/>
    <mergeCell ref="A5:A6"/>
  </mergeCells>
  <printOptions horizontalCentered="1"/>
  <pageMargins left="0.236220472440945" right="0.236220472440945" top="0.511811023622047" bottom="0.31496062992126" header="0.31496062992126" footer="0.31496062992126"/>
  <pageSetup paperSize="9" orientation="portrait" blackAndWhite="1" errors="blank"/>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tabColor rgb="FFFFFF00"/>
  </sheetPr>
  <dimension ref="A1:D37"/>
  <sheetViews>
    <sheetView workbookViewId="0">
      <selection activeCell="B35" sqref="B35"/>
    </sheetView>
  </sheetViews>
  <sheetFormatPr defaultColWidth="21.5" defaultRowHeight="21.95" customHeight="1" outlineLevelCol="3"/>
  <cols>
    <col min="1" max="1" width="46.375" style="199" customWidth="1"/>
    <col min="2" max="2" width="34" style="199" customWidth="1"/>
    <col min="3" max="253" width="21.5" style="199"/>
    <col min="254" max="254" width="52.25" style="199" customWidth="1"/>
    <col min="255" max="255" width="32.5" style="199" customWidth="1"/>
    <col min="256" max="509" width="21.5" style="199"/>
    <col min="510" max="510" width="52.25" style="199" customWidth="1"/>
    <col min="511" max="511" width="32.5" style="199" customWidth="1"/>
    <col min="512" max="765" width="21.5" style="199"/>
    <col min="766" max="766" width="52.25" style="199" customWidth="1"/>
    <col min="767" max="767" width="32.5" style="199" customWidth="1"/>
    <col min="768" max="1021" width="21.5" style="199"/>
    <col min="1022" max="1022" width="52.25" style="199" customWidth="1"/>
    <col min="1023" max="1023" width="32.5" style="199" customWidth="1"/>
    <col min="1024" max="1277" width="21.5" style="199"/>
    <col min="1278" max="1278" width="52.25" style="199" customWidth="1"/>
    <col min="1279" max="1279" width="32.5" style="199" customWidth="1"/>
    <col min="1280" max="1533" width="21.5" style="199"/>
    <col min="1534" max="1534" width="52.25" style="199" customWidth="1"/>
    <col min="1535" max="1535" width="32.5" style="199" customWidth="1"/>
    <col min="1536" max="1789" width="21.5" style="199"/>
    <col min="1790" max="1790" width="52.25" style="199" customWidth="1"/>
    <col min="1791" max="1791" width="32.5" style="199" customWidth="1"/>
    <col min="1792" max="2045" width="21.5" style="199"/>
    <col min="2046" max="2046" width="52.25" style="199" customWidth="1"/>
    <col min="2047" max="2047" width="32.5" style="199" customWidth="1"/>
    <col min="2048" max="2301" width="21.5" style="199"/>
    <col min="2302" max="2302" width="52.25" style="199" customWidth="1"/>
    <col min="2303" max="2303" width="32.5" style="199" customWidth="1"/>
    <col min="2304" max="2557" width="21.5" style="199"/>
    <col min="2558" max="2558" width="52.25" style="199" customWidth="1"/>
    <col min="2559" max="2559" width="32.5" style="199" customWidth="1"/>
    <col min="2560" max="2813" width="21.5" style="199"/>
    <col min="2814" max="2814" width="52.25" style="199" customWidth="1"/>
    <col min="2815" max="2815" width="32.5" style="199" customWidth="1"/>
    <col min="2816" max="3069" width="21.5" style="199"/>
    <col min="3070" max="3070" width="52.25" style="199" customWidth="1"/>
    <col min="3071" max="3071" width="32.5" style="199" customWidth="1"/>
    <col min="3072" max="3325" width="21.5" style="199"/>
    <col min="3326" max="3326" width="52.25" style="199" customWidth="1"/>
    <col min="3327" max="3327" width="32.5" style="199" customWidth="1"/>
    <col min="3328" max="3581" width="21.5" style="199"/>
    <col min="3582" max="3582" width="52.25" style="199" customWidth="1"/>
    <col min="3583" max="3583" width="32.5" style="199" customWidth="1"/>
    <col min="3584" max="3837" width="21.5" style="199"/>
    <col min="3838" max="3838" width="52.25" style="199" customWidth="1"/>
    <col min="3839" max="3839" width="32.5" style="199" customWidth="1"/>
    <col min="3840" max="4093" width="21.5" style="199"/>
    <col min="4094" max="4094" width="52.25" style="199" customWidth="1"/>
    <col min="4095" max="4095" width="32.5" style="199" customWidth="1"/>
    <col min="4096" max="4349" width="21.5" style="199"/>
    <col min="4350" max="4350" width="52.25" style="199" customWidth="1"/>
    <col min="4351" max="4351" width="32.5" style="199" customWidth="1"/>
    <col min="4352" max="4605" width="21.5" style="199"/>
    <col min="4606" max="4606" width="52.25" style="199" customWidth="1"/>
    <col min="4607" max="4607" width="32.5" style="199" customWidth="1"/>
    <col min="4608" max="4861" width="21.5" style="199"/>
    <col min="4862" max="4862" width="52.25" style="199" customWidth="1"/>
    <col min="4863" max="4863" width="32.5" style="199" customWidth="1"/>
    <col min="4864" max="5117" width="21.5" style="199"/>
    <col min="5118" max="5118" width="52.25" style="199" customWidth="1"/>
    <col min="5119" max="5119" width="32.5" style="199" customWidth="1"/>
    <col min="5120" max="5373" width="21.5" style="199"/>
    <col min="5374" max="5374" width="52.25" style="199" customWidth="1"/>
    <col min="5375" max="5375" width="32.5" style="199" customWidth="1"/>
    <col min="5376" max="5629" width="21.5" style="199"/>
    <col min="5630" max="5630" width="52.25" style="199" customWidth="1"/>
    <col min="5631" max="5631" width="32.5" style="199" customWidth="1"/>
    <col min="5632" max="5885" width="21.5" style="199"/>
    <col min="5886" max="5886" width="52.25" style="199" customWidth="1"/>
    <col min="5887" max="5887" width="32.5" style="199" customWidth="1"/>
    <col min="5888" max="6141" width="21.5" style="199"/>
    <col min="6142" max="6142" width="52.25" style="199" customWidth="1"/>
    <col min="6143" max="6143" width="32.5" style="199" customWidth="1"/>
    <col min="6144" max="6397" width="21.5" style="199"/>
    <col min="6398" max="6398" width="52.25" style="199" customWidth="1"/>
    <col min="6399" max="6399" width="32.5" style="199" customWidth="1"/>
    <col min="6400" max="6653" width="21.5" style="199"/>
    <col min="6654" max="6654" width="52.25" style="199" customWidth="1"/>
    <col min="6655" max="6655" width="32.5" style="199" customWidth="1"/>
    <col min="6656" max="6909" width="21.5" style="199"/>
    <col min="6910" max="6910" width="52.25" style="199" customWidth="1"/>
    <col min="6911" max="6911" width="32.5" style="199" customWidth="1"/>
    <col min="6912" max="7165" width="21.5" style="199"/>
    <col min="7166" max="7166" width="52.25" style="199" customWidth="1"/>
    <col min="7167" max="7167" width="32.5" style="199" customWidth="1"/>
    <col min="7168" max="7421" width="21.5" style="199"/>
    <col min="7422" max="7422" width="52.25" style="199" customWidth="1"/>
    <col min="7423" max="7423" width="32.5" style="199" customWidth="1"/>
    <col min="7424" max="7677" width="21.5" style="199"/>
    <col min="7678" max="7678" width="52.25" style="199" customWidth="1"/>
    <col min="7679" max="7679" width="32.5" style="199" customWidth="1"/>
    <col min="7680" max="7933" width="21.5" style="199"/>
    <col min="7934" max="7934" width="52.25" style="199" customWidth="1"/>
    <col min="7935" max="7935" width="32.5" style="199" customWidth="1"/>
    <col min="7936" max="8189" width="21.5" style="199"/>
    <col min="8190" max="8190" width="52.25" style="199" customWidth="1"/>
    <col min="8191" max="8191" width="32.5" style="199" customWidth="1"/>
    <col min="8192" max="8445" width="21.5" style="199"/>
    <col min="8446" max="8446" width="52.25" style="199" customWidth="1"/>
    <col min="8447" max="8447" width="32.5" style="199" customWidth="1"/>
    <col min="8448" max="8701" width="21.5" style="199"/>
    <col min="8702" max="8702" width="52.25" style="199" customWidth="1"/>
    <col min="8703" max="8703" width="32.5" style="199" customWidth="1"/>
    <col min="8704" max="8957" width="21.5" style="199"/>
    <col min="8958" max="8958" width="52.25" style="199" customWidth="1"/>
    <col min="8959" max="8959" width="32.5" style="199" customWidth="1"/>
    <col min="8960" max="9213" width="21.5" style="199"/>
    <col min="9214" max="9214" width="52.25" style="199" customWidth="1"/>
    <col min="9215" max="9215" width="32.5" style="199" customWidth="1"/>
    <col min="9216" max="9469" width="21.5" style="199"/>
    <col min="9470" max="9470" width="52.25" style="199" customWidth="1"/>
    <col min="9471" max="9471" width="32.5" style="199" customWidth="1"/>
    <col min="9472" max="9725" width="21.5" style="199"/>
    <col min="9726" max="9726" width="52.25" style="199" customWidth="1"/>
    <col min="9727" max="9727" width="32.5" style="199" customWidth="1"/>
    <col min="9728" max="9981" width="21.5" style="199"/>
    <col min="9982" max="9982" width="52.25" style="199" customWidth="1"/>
    <col min="9983" max="9983" width="32.5" style="199" customWidth="1"/>
    <col min="9984" max="10237" width="21.5" style="199"/>
    <col min="10238" max="10238" width="52.25" style="199" customWidth="1"/>
    <col min="10239" max="10239" width="32.5" style="199" customWidth="1"/>
    <col min="10240" max="10493" width="21.5" style="199"/>
    <col min="10494" max="10494" width="52.25" style="199" customWidth="1"/>
    <col min="10495" max="10495" width="32.5" style="199" customWidth="1"/>
    <col min="10496" max="10749" width="21.5" style="199"/>
    <col min="10750" max="10750" width="52.25" style="199" customWidth="1"/>
    <col min="10751" max="10751" width="32.5" style="199" customWidth="1"/>
    <col min="10752" max="11005" width="21.5" style="199"/>
    <col min="11006" max="11006" width="52.25" style="199" customWidth="1"/>
    <col min="11007" max="11007" width="32.5" style="199" customWidth="1"/>
    <col min="11008" max="11261" width="21.5" style="199"/>
    <col min="11262" max="11262" width="52.25" style="199" customWidth="1"/>
    <col min="11263" max="11263" width="32.5" style="199" customWidth="1"/>
    <col min="11264" max="11517" width="21.5" style="199"/>
    <col min="11518" max="11518" width="52.25" style="199" customWidth="1"/>
    <col min="11519" max="11519" width="32.5" style="199" customWidth="1"/>
    <col min="11520" max="11773" width="21.5" style="199"/>
    <col min="11774" max="11774" width="52.25" style="199" customWidth="1"/>
    <col min="11775" max="11775" width="32.5" style="199" customWidth="1"/>
    <col min="11776" max="12029" width="21.5" style="199"/>
    <col min="12030" max="12030" width="52.25" style="199" customWidth="1"/>
    <col min="12031" max="12031" width="32.5" style="199" customWidth="1"/>
    <col min="12032" max="12285" width="21.5" style="199"/>
    <col min="12286" max="12286" width="52.25" style="199" customWidth="1"/>
    <col min="12287" max="12287" width="32.5" style="199" customWidth="1"/>
    <col min="12288" max="12541" width="21.5" style="199"/>
    <col min="12542" max="12542" width="52.25" style="199" customWidth="1"/>
    <col min="12543" max="12543" width="32.5" style="199" customWidth="1"/>
    <col min="12544" max="12797" width="21.5" style="199"/>
    <col min="12798" max="12798" width="52.25" style="199" customWidth="1"/>
    <col min="12799" max="12799" width="32.5" style="199" customWidth="1"/>
    <col min="12800" max="13053" width="21.5" style="199"/>
    <col min="13054" max="13054" width="52.25" style="199" customWidth="1"/>
    <col min="13055" max="13055" width="32.5" style="199" customWidth="1"/>
    <col min="13056" max="13309" width="21.5" style="199"/>
    <col min="13310" max="13310" width="52.25" style="199" customWidth="1"/>
    <col min="13311" max="13311" width="32.5" style="199" customWidth="1"/>
    <col min="13312" max="13565" width="21.5" style="199"/>
    <col min="13566" max="13566" width="52.25" style="199" customWidth="1"/>
    <col min="13567" max="13567" width="32.5" style="199" customWidth="1"/>
    <col min="13568" max="13821" width="21.5" style="199"/>
    <col min="13822" max="13822" width="52.25" style="199" customWidth="1"/>
    <col min="13823" max="13823" width="32.5" style="199" customWidth="1"/>
    <col min="13824" max="14077" width="21.5" style="199"/>
    <col min="14078" max="14078" width="52.25" style="199" customWidth="1"/>
    <col min="14079" max="14079" width="32.5" style="199" customWidth="1"/>
    <col min="14080" max="14333" width="21.5" style="199"/>
    <col min="14334" max="14334" width="52.25" style="199" customWidth="1"/>
    <col min="14335" max="14335" width="32.5" style="199" customWidth="1"/>
    <col min="14336" max="14589" width="21.5" style="199"/>
    <col min="14590" max="14590" width="52.25" style="199" customWidth="1"/>
    <col min="14591" max="14591" width="32.5" style="199" customWidth="1"/>
    <col min="14592" max="14845" width="21.5" style="199"/>
    <col min="14846" max="14846" width="52.25" style="199" customWidth="1"/>
    <col min="14847" max="14847" width="32.5" style="199" customWidth="1"/>
    <col min="14848" max="15101" width="21.5" style="199"/>
    <col min="15102" max="15102" width="52.25" style="199" customWidth="1"/>
    <col min="15103" max="15103" width="32.5" style="199" customWidth="1"/>
    <col min="15104" max="15357" width="21.5" style="199"/>
    <col min="15358" max="15358" width="52.25" style="199" customWidth="1"/>
    <col min="15359" max="15359" width="32.5" style="199" customWidth="1"/>
    <col min="15360" max="15613" width="21.5" style="199"/>
    <col min="15614" max="15614" width="52.25" style="199" customWidth="1"/>
    <col min="15615" max="15615" width="32.5" style="199" customWidth="1"/>
    <col min="15616" max="15869" width="21.5" style="199"/>
    <col min="15870" max="15870" width="52.25" style="199" customWidth="1"/>
    <col min="15871" max="15871" width="32.5" style="199" customWidth="1"/>
    <col min="15872" max="16125" width="21.5" style="199"/>
    <col min="16126" max="16126" width="52.25" style="199" customWidth="1"/>
    <col min="16127" max="16127" width="32.5" style="199" customWidth="1"/>
    <col min="16128" max="16384" width="21.5" style="199"/>
  </cols>
  <sheetData>
    <row r="1" s="199" customFormat="1" ht="23.25" customHeight="1" spans="1:2">
      <c r="A1" s="127" t="s">
        <v>1428</v>
      </c>
      <c r="B1" s="127"/>
    </row>
    <row r="2" s="200" customFormat="1" ht="30.75" customHeight="1" spans="1:2">
      <c r="A2" s="128" t="s">
        <v>1429</v>
      </c>
      <c r="B2" s="128"/>
    </row>
    <row r="3" s="200" customFormat="1" ht="17.1" customHeight="1" spans="1:2">
      <c r="A3" s="201" t="s">
        <v>1430</v>
      </c>
      <c r="B3" s="201"/>
    </row>
    <row r="4" s="199" customFormat="1" customHeight="1" spans="1:2">
      <c r="A4" s="202"/>
      <c r="B4" s="203" t="s">
        <v>41</v>
      </c>
    </row>
    <row r="5" s="199" customFormat="1" ht="26.1" customHeight="1" spans="1:2">
      <c r="A5" s="196" t="s">
        <v>1431</v>
      </c>
      <c r="B5" s="204" t="s">
        <v>1404</v>
      </c>
    </row>
    <row r="6" s="199" customFormat="1" customHeight="1" spans="1:2">
      <c r="A6" s="205" t="s">
        <v>1432</v>
      </c>
      <c r="B6" s="103">
        <f>B7+B12+B23+B25+B28+B30+B34</f>
        <v>2207</v>
      </c>
    </row>
    <row r="7" s="199" customFormat="1" customHeight="1" spans="1:4">
      <c r="A7" s="206" t="s">
        <v>1433</v>
      </c>
      <c r="B7" s="108">
        <f>SUM(B8:B11)</f>
        <v>809</v>
      </c>
      <c r="D7" s="207"/>
    </row>
    <row r="8" s="199" customFormat="1" customHeight="1" spans="1:2">
      <c r="A8" s="206" t="s">
        <v>1434</v>
      </c>
      <c r="B8" s="108">
        <v>580</v>
      </c>
    </row>
    <row r="9" s="199" customFormat="1" customHeight="1" spans="1:2">
      <c r="A9" s="206" t="s">
        <v>1435</v>
      </c>
      <c r="B9" s="108">
        <v>158</v>
      </c>
    </row>
    <row r="10" s="199" customFormat="1" customHeight="1" spans="1:2">
      <c r="A10" s="206" t="s">
        <v>1436</v>
      </c>
      <c r="B10" s="108">
        <v>65</v>
      </c>
    </row>
    <row r="11" s="199" customFormat="1" customHeight="1" spans="1:2">
      <c r="A11" s="206" t="s">
        <v>1437</v>
      </c>
      <c r="B11" s="108">
        <v>6</v>
      </c>
    </row>
    <row r="12" s="199" customFormat="1" customHeight="1" spans="1:2">
      <c r="A12" s="206" t="s">
        <v>1438</v>
      </c>
      <c r="B12" s="108">
        <f>SUM(B13:B22)</f>
        <v>130</v>
      </c>
    </row>
    <row r="13" s="199" customFormat="1" customHeight="1" spans="1:2">
      <c r="A13" s="206" t="s">
        <v>1439</v>
      </c>
      <c r="B13" s="108">
        <v>89</v>
      </c>
    </row>
    <row r="14" s="199" customFormat="1" customHeight="1" spans="1:2">
      <c r="A14" s="206" t="s">
        <v>1440</v>
      </c>
      <c r="B14" s="108">
        <v>3</v>
      </c>
    </row>
    <row r="15" s="199" customFormat="1" customHeight="1" spans="1:2">
      <c r="A15" s="206" t="s">
        <v>1441</v>
      </c>
      <c r="B15" s="108">
        <v>1</v>
      </c>
    </row>
    <row r="16" s="199" customFormat="1" customHeight="1" spans="1:2">
      <c r="A16" s="206" t="s">
        <v>1442</v>
      </c>
      <c r="B16" s="108"/>
    </row>
    <row r="17" s="199" customFormat="1" customHeight="1" spans="1:2">
      <c r="A17" s="206" t="s">
        <v>1443</v>
      </c>
      <c r="B17" s="108">
        <v>20</v>
      </c>
    </row>
    <row r="18" s="199" customFormat="1" customHeight="1" spans="1:2">
      <c r="A18" s="206" t="s">
        <v>1444</v>
      </c>
      <c r="B18" s="108"/>
    </row>
    <row r="19" s="199" customFormat="1" customHeight="1" spans="1:2">
      <c r="A19" s="206" t="s">
        <v>1445</v>
      </c>
      <c r="B19" s="108"/>
    </row>
    <row r="20" s="199" customFormat="1" customHeight="1" spans="1:2">
      <c r="A20" s="206" t="s">
        <v>1446</v>
      </c>
      <c r="B20" s="108">
        <v>12</v>
      </c>
    </row>
    <row r="21" s="199" customFormat="1" customHeight="1" spans="1:2">
      <c r="A21" s="206" t="s">
        <v>1447</v>
      </c>
      <c r="B21" s="108"/>
    </row>
    <row r="22" s="199" customFormat="1" customHeight="1" spans="1:2">
      <c r="A22" s="206" t="s">
        <v>1448</v>
      </c>
      <c r="B22" s="108">
        <v>5</v>
      </c>
    </row>
    <row r="23" s="199" customFormat="1" customHeight="1" spans="1:2">
      <c r="A23" s="206" t="s">
        <v>1449</v>
      </c>
      <c r="B23" s="108"/>
    </row>
    <row r="24" s="199" customFormat="1" customHeight="1" spans="1:2">
      <c r="A24" s="206" t="s">
        <v>1450</v>
      </c>
      <c r="B24" s="108"/>
    </row>
    <row r="25" s="199" customFormat="1" customHeight="1" spans="1:2">
      <c r="A25" s="206" t="s">
        <v>1451</v>
      </c>
      <c r="B25" s="108">
        <f>SUM(B26:B27)</f>
        <v>1167</v>
      </c>
    </row>
    <row r="26" s="199" customFormat="1" customHeight="1" spans="1:2">
      <c r="A26" s="206" t="s">
        <v>1452</v>
      </c>
      <c r="B26" s="108">
        <v>1026</v>
      </c>
    </row>
    <row r="27" s="199" customFormat="1" customHeight="1" spans="1:2">
      <c r="A27" s="206" t="s">
        <v>1453</v>
      </c>
      <c r="B27" s="108">
        <v>141</v>
      </c>
    </row>
    <row r="28" s="199" customFormat="1" customHeight="1" spans="1:2">
      <c r="A28" s="206" t="s">
        <v>1454</v>
      </c>
      <c r="B28" s="108"/>
    </row>
    <row r="29" s="199" customFormat="1" customHeight="1" spans="1:2">
      <c r="A29" s="206" t="s">
        <v>1455</v>
      </c>
      <c r="B29" s="108"/>
    </row>
    <row r="30" s="199" customFormat="1" customHeight="1" spans="1:2">
      <c r="A30" s="206" t="s">
        <v>1456</v>
      </c>
      <c r="B30" s="108">
        <f>SUM(B31:B33)</f>
        <v>101</v>
      </c>
    </row>
    <row r="31" s="199" customFormat="1" customHeight="1" spans="1:2">
      <c r="A31" s="206" t="s">
        <v>1457</v>
      </c>
      <c r="B31" s="108">
        <v>101</v>
      </c>
    </row>
    <row r="32" s="199" customFormat="1" customHeight="1" spans="1:2">
      <c r="A32" s="206" t="s">
        <v>1458</v>
      </c>
      <c r="B32" s="108"/>
    </row>
    <row r="33" s="199" customFormat="1" customHeight="1" spans="1:2">
      <c r="A33" s="206" t="s">
        <v>1459</v>
      </c>
      <c r="B33" s="108"/>
    </row>
    <row r="34" s="199" customFormat="1" customHeight="1" spans="1:2">
      <c r="A34" s="206" t="s">
        <v>1460</v>
      </c>
      <c r="B34" s="108"/>
    </row>
    <row r="35" s="199" customFormat="1" customHeight="1" spans="1:2">
      <c r="A35" s="206" t="s">
        <v>1461</v>
      </c>
      <c r="B35" s="108"/>
    </row>
    <row r="36" s="199" customFormat="1" customHeight="1" spans="1:2">
      <c r="A36" s="206" t="s">
        <v>1462</v>
      </c>
      <c r="B36" s="108"/>
    </row>
    <row r="37" s="199" customFormat="1" ht="36.95" customHeight="1" spans="1:2">
      <c r="A37" s="208" t="s">
        <v>1463</v>
      </c>
      <c r="B37" s="208"/>
    </row>
  </sheetData>
  <autoFilter ref="A5:B81">
    <extLst/>
  </autoFilter>
  <mergeCells count="4">
    <mergeCell ref="A1:B1"/>
    <mergeCell ref="A2:B2"/>
    <mergeCell ref="A3:B3"/>
    <mergeCell ref="A37:B37"/>
  </mergeCells>
  <printOptions horizontalCentered="1"/>
  <pageMargins left="0" right="0" top="0.511811023622047" bottom="0.31496062992126" header="0.31496062992126" footer="0.31496062992126"/>
  <pageSetup paperSize="9" orientation="portrait" blackAndWhite="1" errors="blank"/>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K20" sqref="K20"/>
    </sheetView>
  </sheetViews>
  <sheetFormatPr defaultColWidth="9" defaultRowHeight="13.5" outlineLevelCol="6"/>
  <cols>
    <col min="1" max="1" width="31.125" style="195" customWidth="1"/>
    <col min="2" max="4" width="18.625" style="139" customWidth="1"/>
    <col min="5" max="16384" width="9" style="139"/>
  </cols>
  <sheetData>
    <row r="1" s="139" customFormat="1" ht="18.75" spans="1:4">
      <c r="A1" s="127" t="s">
        <v>1464</v>
      </c>
      <c r="B1" s="127"/>
      <c r="C1" s="127"/>
      <c r="D1" s="127"/>
    </row>
    <row r="2" s="139" customFormat="1" ht="25.5" customHeight="1" spans="1:4">
      <c r="A2" s="128" t="s">
        <v>1465</v>
      </c>
      <c r="B2" s="128"/>
      <c r="C2" s="128"/>
      <c r="D2" s="128"/>
    </row>
    <row r="3" s="139" customFormat="1" ht="17.1" customHeight="1" spans="1:4">
      <c r="A3" s="129" t="s">
        <v>1159</v>
      </c>
      <c r="B3" s="129"/>
      <c r="C3" s="129"/>
      <c r="D3" s="129"/>
    </row>
    <row r="4" s="139" customFormat="1" ht="20.1" customHeight="1" spans="1:4">
      <c r="A4" s="129"/>
      <c r="B4" s="142"/>
      <c r="C4" s="142"/>
      <c r="D4" s="191" t="s">
        <v>41</v>
      </c>
    </row>
    <row r="5" s="139" customFormat="1" ht="37.5" customHeight="1" spans="1:4">
      <c r="A5" s="143" t="s">
        <v>48</v>
      </c>
      <c r="B5" s="143" t="s">
        <v>1161</v>
      </c>
      <c r="C5" s="143" t="s">
        <v>1162</v>
      </c>
      <c r="D5" s="144" t="s">
        <v>1163</v>
      </c>
    </row>
    <row r="6" s="140" customFormat="1" ht="21" customHeight="1" spans="1:4">
      <c r="A6" s="196" t="s">
        <v>1164</v>
      </c>
      <c r="B6" s="103"/>
      <c r="C6" s="103"/>
      <c r="D6" s="103"/>
    </row>
    <row r="7" s="140" customFormat="1" ht="21" customHeight="1" spans="1:7">
      <c r="A7" s="197" t="s">
        <v>1165</v>
      </c>
      <c r="B7" s="108"/>
      <c r="C7" s="108"/>
      <c r="D7" s="108"/>
      <c r="G7" s="150"/>
    </row>
    <row r="8" s="140" customFormat="1" ht="21" customHeight="1" spans="1:4">
      <c r="A8" s="197" t="s">
        <v>1166</v>
      </c>
      <c r="B8" s="108"/>
      <c r="C8" s="108"/>
      <c r="D8" s="108"/>
    </row>
    <row r="9" s="139" customFormat="1" ht="21" customHeight="1" spans="1:4">
      <c r="A9" s="197" t="s">
        <v>1167</v>
      </c>
      <c r="B9" s="108"/>
      <c r="C9" s="108"/>
      <c r="D9" s="108"/>
    </row>
    <row r="10" s="139" customFormat="1" ht="21" customHeight="1" spans="1:4">
      <c r="A10" s="197" t="s">
        <v>1168</v>
      </c>
      <c r="B10" s="108"/>
      <c r="C10" s="108"/>
      <c r="D10" s="108"/>
    </row>
    <row r="11" s="139" customFormat="1" ht="21" customHeight="1" spans="1:4">
      <c r="A11" s="197" t="s">
        <v>1169</v>
      </c>
      <c r="B11" s="108"/>
      <c r="C11" s="108"/>
      <c r="D11" s="108"/>
    </row>
    <row r="12" s="139" customFormat="1" ht="21" customHeight="1" spans="1:4">
      <c r="A12" s="197" t="s">
        <v>1170</v>
      </c>
      <c r="B12" s="108"/>
      <c r="C12" s="108"/>
      <c r="D12" s="108"/>
    </row>
    <row r="13" s="139" customFormat="1" ht="21" customHeight="1" spans="1:4">
      <c r="A13" s="197" t="s">
        <v>1171</v>
      </c>
      <c r="B13" s="108"/>
      <c r="C13" s="108"/>
      <c r="D13" s="108"/>
    </row>
    <row r="14" s="139" customFormat="1" ht="21" customHeight="1" spans="1:4">
      <c r="A14" s="197" t="s">
        <v>1172</v>
      </c>
      <c r="B14" s="108"/>
      <c r="C14" s="108"/>
      <c r="D14" s="108"/>
    </row>
    <row r="15" s="139" customFormat="1" ht="21" customHeight="1" spans="1:4">
      <c r="A15" s="197" t="s">
        <v>1173</v>
      </c>
      <c r="B15" s="108"/>
      <c r="C15" s="108"/>
      <c r="D15" s="108"/>
    </row>
    <row r="16" s="139" customFormat="1" ht="21" customHeight="1" spans="1:4">
      <c r="A16" s="197" t="s">
        <v>1174</v>
      </c>
      <c r="B16" s="108"/>
      <c r="C16" s="108"/>
      <c r="D16" s="108"/>
    </row>
    <row r="17" s="139" customFormat="1" ht="21" customHeight="1" spans="1:4">
      <c r="A17" s="197" t="s">
        <v>1175</v>
      </c>
      <c r="B17" s="108"/>
      <c r="C17" s="108"/>
      <c r="D17" s="108"/>
    </row>
    <row r="18" s="139" customFormat="1" ht="21" customHeight="1" spans="1:4">
      <c r="A18" s="197" t="s">
        <v>1176</v>
      </c>
      <c r="B18" s="108"/>
      <c r="C18" s="108"/>
      <c r="D18" s="108"/>
    </row>
    <row r="19" s="139" customFormat="1" ht="21" customHeight="1" spans="1:4">
      <c r="A19" s="197" t="s">
        <v>1177</v>
      </c>
      <c r="B19" s="108"/>
      <c r="C19" s="108"/>
      <c r="D19" s="108"/>
    </row>
    <row r="20" s="139" customFormat="1" ht="21" customHeight="1" spans="1:4">
      <c r="A20" s="197" t="s">
        <v>1178</v>
      </c>
      <c r="B20" s="108"/>
      <c r="C20" s="108"/>
      <c r="D20" s="108"/>
    </row>
    <row r="21" s="139" customFormat="1" ht="21" customHeight="1" spans="1:4">
      <c r="A21" s="197" t="s">
        <v>1179</v>
      </c>
      <c r="B21" s="108"/>
      <c r="C21" s="108"/>
      <c r="D21" s="108"/>
    </row>
    <row r="22" s="139" customFormat="1" ht="21" customHeight="1" spans="1:4">
      <c r="A22" s="197" t="s">
        <v>1180</v>
      </c>
      <c r="B22" s="108"/>
      <c r="C22" s="108"/>
      <c r="D22" s="108"/>
    </row>
    <row r="23" s="139" customFormat="1" ht="21" customHeight="1" spans="1:4">
      <c r="A23" s="197" t="s">
        <v>1181</v>
      </c>
      <c r="B23" s="108"/>
      <c r="C23" s="108"/>
      <c r="D23" s="108"/>
    </row>
    <row r="24" s="139" customFormat="1" ht="21" customHeight="1" spans="1:4">
      <c r="A24" s="197" t="s">
        <v>1182</v>
      </c>
      <c r="B24" s="108"/>
      <c r="C24" s="108"/>
      <c r="D24" s="108"/>
    </row>
    <row r="25" s="139" customFormat="1" ht="21" customHeight="1" spans="1:4">
      <c r="A25" s="197" t="s">
        <v>1183</v>
      </c>
      <c r="B25" s="108"/>
      <c r="C25" s="108"/>
      <c r="D25" s="108"/>
    </row>
    <row r="26" s="139" customFormat="1" ht="21" customHeight="1" spans="1:4">
      <c r="A26" s="197" t="s">
        <v>1184</v>
      </c>
      <c r="B26" s="108"/>
      <c r="C26" s="108"/>
      <c r="D26" s="108"/>
    </row>
    <row r="27" s="139" customFormat="1" ht="21" customHeight="1" spans="1:4">
      <c r="A27" s="197" t="s">
        <v>1185</v>
      </c>
      <c r="B27" s="108"/>
      <c r="C27" s="108"/>
      <c r="D27" s="108"/>
    </row>
    <row r="28" s="139" customFormat="1" ht="21" customHeight="1" spans="1:4">
      <c r="A28" s="197" t="s">
        <v>1186</v>
      </c>
      <c r="B28" s="108"/>
      <c r="C28" s="108"/>
      <c r="D28" s="108"/>
    </row>
    <row r="29" s="139" customFormat="1" ht="21" customHeight="1" spans="1:4">
      <c r="A29" s="197" t="s">
        <v>1187</v>
      </c>
      <c r="B29" s="108"/>
      <c r="C29" s="108"/>
      <c r="D29" s="108"/>
    </row>
    <row r="30" s="139" customFormat="1" ht="21" customHeight="1" spans="1:4">
      <c r="A30" s="197" t="s">
        <v>1188</v>
      </c>
      <c r="B30" s="108"/>
      <c r="C30" s="108"/>
      <c r="D30" s="108"/>
    </row>
    <row r="31" s="139" customFormat="1" ht="21" customHeight="1" spans="1:4">
      <c r="A31" s="197" t="s">
        <v>1189</v>
      </c>
      <c r="B31" s="108"/>
      <c r="C31" s="108"/>
      <c r="D31" s="108"/>
    </row>
    <row r="32" s="139" customFormat="1" ht="21" customHeight="1" spans="1:4">
      <c r="A32" s="197" t="s">
        <v>1190</v>
      </c>
      <c r="B32" s="108"/>
      <c r="C32" s="108"/>
      <c r="D32" s="108"/>
    </row>
    <row r="33" s="139" customFormat="1" ht="21" customHeight="1" spans="1:4">
      <c r="A33" s="197" t="s">
        <v>1191</v>
      </c>
      <c r="B33" s="108"/>
      <c r="C33" s="108"/>
      <c r="D33" s="108"/>
    </row>
    <row r="34" s="139" customFormat="1" ht="36.75" customHeight="1" spans="1:4">
      <c r="A34" s="198" t="s">
        <v>1466</v>
      </c>
      <c r="B34" s="198"/>
      <c r="C34" s="198"/>
      <c r="D34" s="198"/>
    </row>
  </sheetData>
  <mergeCells count="3">
    <mergeCell ref="A2:D2"/>
    <mergeCell ref="A3:D3"/>
    <mergeCell ref="A34:D3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44"/>
  <sheetViews>
    <sheetView workbookViewId="0">
      <selection activeCell="C43" sqref="C43"/>
    </sheetView>
  </sheetViews>
  <sheetFormatPr defaultColWidth="9" defaultRowHeight="13.5" outlineLevelCol="1"/>
  <cols>
    <col min="1" max="1" width="6.375" style="356" customWidth="1"/>
    <col min="2" max="2" width="74.875" style="356" customWidth="1"/>
    <col min="3" max="16384" width="9" style="356"/>
  </cols>
  <sheetData>
    <row r="1" s="354" customFormat="1" ht="58.5" customHeight="1" spans="2:2">
      <c r="B1" s="357" t="s">
        <v>1</v>
      </c>
    </row>
    <row r="2" s="354" customFormat="1" ht="27" customHeight="1" spans="2:2">
      <c r="B2" s="358" t="s">
        <v>2</v>
      </c>
    </row>
    <row r="3" s="355" customFormat="1" ht="27" customHeight="1" spans="2:2">
      <c r="B3" s="359" t="s">
        <v>3</v>
      </c>
    </row>
    <row r="4" s="356" customFormat="1" ht="27" customHeight="1" spans="2:2">
      <c r="B4" s="360" t="s">
        <v>4</v>
      </c>
    </row>
    <row r="5" s="356" customFormat="1" ht="27" customHeight="1" spans="2:2">
      <c r="B5" s="360" t="s">
        <v>5</v>
      </c>
    </row>
    <row r="6" s="356" customFormat="1" ht="27" customHeight="1" spans="2:2">
      <c r="B6" s="360" t="s">
        <v>6</v>
      </c>
    </row>
    <row r="7" s="356" customFormat="1" ht="27" customHeight="1" spans="2:2">
      <c r="B7" s="360" t="s">
        <v>7</v>
      </c>
    </row>
    <row r="8" s="356" customFormat="1" ht="27" customHeight="1" spans="2:2">
      <c r="B8" s="359" t="s">
        <v>8</v>
      </c>
    </row>
    <row r="9" s="356" customFormat="1" ht="27" customHeight="1" spans="2:2">
      <c r="B9" s="360" t="s">
        <v>9</v>
      </c>
    </row>
    <row r="10" s="356" customFormat="1" ht="27" customHeight="1" spans="2:2">
      <c r="B10" s="360" t="s">
        <v>10</v>
      </c>
    </row>
    <row r="11" s="356" customFormat="1" ht="27" customHeight="1" spans="2:2">
      <c r="B11" s="360" t="s">
        <v>11</v>
      </c>
    </row>
    <row r="12" s="356" customFormat="1" ht="27" customHeight="1" spans="2:2">
      <c r="B12" s="360" t="s">
        <v>12</v>
      </c>
    </row>
    <row r="13" s="356" customFormat="1" ht="27" customHeight="1" spans="2:2">
      <c r="B13" s="360" t="s">
        <v>13</v>
      </c>
    </row>
    <row r="14" s="356" customFormat="1" ht="27" customHeight="1" spans="2:2">
      <c r="B14" s="359" t="s">
        <v>14</v>
      </c>
    </row>
    <row r="15" s="356" customFormat="1" ht="27" customHeight="1" spans="2:2">
      <c r="B15" s="360" t="s">
        <v>15</v>
      </c>
    </row>
    <row r="16" s="356" customFormat="1" ht="27" customHeight="1" spans="2:2">
      <c r="B16" s="359" t="s">
        <v>16</v>
      </c>
    </row>
    <row r="17" s="356" customFormat="1" ht="27" customHeight="1" spans="2:2">
      <c r="B17" s="360" t="s">
        <v>17</v>
      </c>
    </row>
    <row r="18" s="356" customFormat="1" ht="27" customHeight="1" spans="2:2">
      <c r="B18" s="360" t="s">
        <v>18</v>
      </c>
    </row>
    <row r="19" s="356" customFormat="1" ht="27" customHeight="1" spans="2:2">
      <c r="B19" s="360"/>
    </row>
    <row r="20" s="356" customFormat="1" ht="27" customHeight="1" spans="2:2">
      <c r="B20" s="358" t="s">
        <v>19</v>
      </c>
    </row>
    <row r="21" s="356" customFormat="1" ht="27" customHeight="1" spans="2:2">
      <c r="B21" s="359" t="s">
        <v>3</v>
      </c>
    </row>
    <row r="22" s="356" customFormat="1" ht="27" customHeight="1" spans="2:2">
      <c r="B22" s="360" t="s">
        <v>20</v>
      </c>
    </row>
    <row r="23" s="356" customFormat="1" ht="27" customHeight="1" spans="2:2">
      <c r="B23" s="360" t="s">
        <v>21</v>
      </c>
    </row>
    <row r="24" s="356" customFormat="1" ht="44.25" customHeight="1" spans="2:2">
      <c r="B24" s="361" t="s">
        <v>22</v>
      </c>
    </row>
    <row r="25" s="356" customFormat="1" ht="44.25" customHeight="1" spans="2:2">
      <c r="B25" s="361" t="s">
        <v>23</v>
      </c>
    </row>
    <row r="26" s="356" customFormat="1" ht="27" customHeight="1" spans="2:2">
      <c r="B26" s="360" t="s">
        <v>24</v>
      </c>
    </row>
    <row r="27" s="356" customFormat="1" ht="27" customHeight="1" spans="2:2">
      <c r="B27" s="360" t="s">
        <v>25</v>
      </c>
    </row>
    <row r="28" s="356" customFormat="1" ht="27" customHeight="1" spans="2:2">
      <c r="B28" s="359" t="s">
        <v>8</v>
      </c>
    </row>
    <row r="29" s="356" customFormat="1" ht="27" customHeight="1" spans="2:2">
      <c r="B29" s="360" t="s">
        <v>26</v>
      </c>
    </row>
    <row r="30" s="356" customFormat="1" ht="27" customHeight="1" spans="2:2">
      <c r="B30" s="360" t="s">
        <v>27</v>
      </c>
    </row>
    <row r="31" s="356" customFormat="1" ht="27" customHeight="1" spans="2:2">
      <c r="B31" s="360" t="s">
        <v>28</v>
      </c>
    </row>
    <row r="32" s="356" customFormat="1" ht="27" customHeight="1" spans="2:2">
      <c r="B32" s="360" t="s">
        <v>29</v>
      </c>
    </row>
    <row r="33" s="356" customFormat="1" ht="27" customHeight="1" spans="2:2">
      <c r="B33" s="360" t="s">
        <v>30</v>
      </c>
    </row>
    <row r="34" s="356" customFormat="1" ht="27" customHeight="1" spans="2:2">
      <c r="B34" s="359" t="s">
        <v>14</v>
      </c>
    </row>
    <row r="35" s="356" customFormat="1" ht="27" customHeight="1" spans="2:2">
      <c r="B35" s="360" t="s">
        <v>31</v>
      </c>
    </row>
    <row r="36" s="356" customFormat="1" ht="27" customHeight="1" spans="2:2">
      <c r="B36" s="359" t="s">
        <v>16</v>
      </c>
    </row>
    <row r="37" s="356" customFormat="1" ht="27" customHeight="1" spans="2:2">
      <c r="B37" s="360" t="s">
        <v>32</v>
      </c>
    </row>
    <row r="38" s="356" customFormat="1" ht="27" customHeight="1" spans="2:2">
      <c r="B38" s="360" t="s">
        <v>33</v>
      </c>
    </row>
    <row r="39" s="356" customFormat="1" ht="27" customHeight="1" spans="2:2">
      <c r="B39" s="359" t="s">
        <v>34</v>
      </c>
    </row>
    <row r="40" s="356" customFormat="1" ht="27" customHeight="1" spans="2:2">
      <c r="B40" s="360" t="s">
        <v>35</v>
      </c>
    </row>
    <row r="41" s="356" customFormat="1" ht="20.1" customHeight="1"/>
    <row r="42" s="356" customFormat="1" ht="21" spans="2:2">
      <c r="B42" s="358" t="s">
        <v>36</v>
      </c>
    </row>
    <row r="43" s="356" customFormat="1" ht="21" customHeight="1" spans="2:2">
      <c r="B43" s="360" t="s">
        <v>37</v>
      </c>
    </row>
    <row r="44" s="356" customFormat="1" ht="21" customHeight="1" spans="2:2">
      <c r="B44" s="360" t="s">
        <v>38</v>
      </c>
    </row>
  </sheetData>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workbookViewId="0">
      <selection activeCell="H20" sqref="H20"/>
    </sheetView>
  </sheetViews>
  <sheetFormatPr defaultColWidth="10" defaultRowHeight="13.5" outlineLevelCol="6"/>
  <cols>
    <col min="1" max="1" width="41.75" style="125" customWidth="1"/>
    <col min="2" max="2" width="27.875" style="125" customWidth="1"/>
    <col min="3" max="3" width="15.25" style="125" customWidth="1"/>
    <col min="4" max="16384" width="10" style="125"/>
  </cols>
  <sheetData>
    <row r="1" s="125" customFormat="1" ht="18.75" spans="1:2">
      <c r="A1" s="127" t="s">
        <v>1467</v>
      </c>
      <c r="B1" s="127"/>
    </row>
    <row r="2" s="125" customFormat="1" ht="24" spans="1:2">
      <c r="A2" s="128" t="s">
        <v>1465</v>
      </c>
      <c r="B2" s="128"/>
    </row>
    <row r="3" s="125" customFormat="1" spans="1:2">
      <c r="A3" s="129" t="s">
        <v>1193</v>
      </c>
      <c r="B3" s="129"/>
    </row>
    <row r="4" s="125" customFormat="1" ht="20.25" customHeight="1" spans="1:2">
      <c r="A4" s="142"/>
      <c r="B4" s="191" t="s">
        <v>41</v>
      </c>
    </row>
    <row r="5" s="125" customFormat="1" ht="24" customHeight="1" spans="1:2">
      <c r="A5" s="143" t="s">
        <v>48</v>
      </c>
      <c r="B5" s="144" t="s">
        <v>1404</v>
      </c>
    </row>
    <row r="6" s="125" customFormat="1" ht="24" customHeight="1" spans="1:2">
      <c r="A6" s="192" t="s">
        <v>1164</v>
      </c>
      <c r="B6" s="103"/>
    </row>
    <row r="7" s="125" customFormat="1" ht="24" customHeight="1" spans="1:7">
      <c r="A7" s="135" t="s">
        <v>1195</v>
      </c>
      <c r="B7" s="108"/>
      <c r="G7" s="137"/>
    </row>
    <row r="8" s="190" customFormat="1" ht="20.1" customHeight="1" spans="1:2">
      <c r="A8" s="193" t="s">
        <v>1196</v>
      </c>
      <c r="B8" s="108"/>
    </row>
    <row r="9" s="190" customFormat="1" ht="20.1" customHeight="1" spans="1:2">
      <c r="A9" s="193" t="s">
        <v>1468</v>
      </c>
      <c r="B9" s="108"/>
    </row>
    <row r="10" s="190" customFormat="1" ht="20.1" customHeight="1" spans="1:2">
      <c r="A10" s="193" t="s">
        <v>1469</v>
      </c>
      <c r="B10" s="108"/>
    </row>
    <row r="11" s="190" customFormat="1" ht="20.1" customHeight="1" spans="1:2">
      <c r="A11" s="193" t="s">
        <v>1470</v>
      </c>
      <c r="B11" s="108"/>
    </row>
    <row r="12" s="190" customFormat="1" ht="20.1" customHeight="1" spans="1:2">
      <c r="A12" s="193" t="s">
        <v>1471</v>
      </c>
      <c r="B12" s="108"/>
    </row>
    <row r="13" s="190" customFormat="1" ht="20.1" customHeight="1" spans="1:2">
      <c r="A13" s="193" t="s">
        <v>1472</v>
      </c>
      <c r="B13" s="108"/>
    </row>
    <row r="14" s="190" customFormat="1" ht="20.1" customHeight="1" spans="1:2">
      <c r="A14" s="193" t="s">
        <v>1473</v>
      </c>
      <c r="B14" s="108"/>
    </row>
    <row r="15" s="190" customFormat="1" ht="20.1" customHeight="1" spans="1:2">
      <c r="A15" s="193" t="s">
        <v>1474</v>
      </c>
      <c r="B15" s="108"/>
    </row>
    <row r="16" s="190" customFormat="1" ht="20.1" customHeight="1" spans="1:2">
      <c r="A16" s="193" t="s">
        <v>1475</v>
      </c>
      <c r="B16" s="108"/>
    </row>
    <row r="17" s="190" customFormat="1" ht="20.1" customHeight="1" spans="1:2">
      <c r="A17" s="193" t="s">
        <v>1476</v>
      </c>
      <c r="B17" s="108"/>
    </row>
    <row r="18" s="190" customFormat="1" ht="20.1" customHeight="1" spans="1:2">
      <c r="A18" s="193" t="s">
        <v>1477</v>
      </c>
      <c r="B18" s="108"/>
    </row>
    <row r="19" s="190" customFormat="1" ht="20.1" customHeight="1" spans="1:2">
      <c r="A19" s="135" t="s">
        <v>1200</v>
      </c>
      <c r="B19" s="108"/>
    </row>
    <row r="20" s="190" customFormat="1" ht="20.1" customHeight="1" spans="1:2">
      <c r="A20" s="193" t="s">
        <v>1478</v>
      </c>
      <c r="B20" s="108"/>
    </row>
    <row r="21" s="190" customFormat="1" ht="20.1" customHeight="1" spans="1:2">
      <c r="A21" s="193" t="s">
        <v>1479</v>
      </c>
      <c r="B21" s="108"/>
    </row>
    <row r="22" s="190" customFormat="1" ht="20.1" customHeight="1" spans="1:2">
      <c r="A22" s="193" t="s">
        <v>1480</v>
      </c>
      <c r="B22" s="108"/>
    </row>
    <row r="23" s="125" customFormat="1" ht="20.1" customHeight="1" spans="1:2">
      <c r="A23" s="193" t="s">
        <v>1481</v>
      </c>
      <c r="B23" s="108"/>
    </row>
    <row r="24" s="125" customFormat="1" ht="20.1" customHeight="1" spans="1:2">
      <c r="A24" s="193" t="s">
        <v>1482</v>
      </c>
      <c r="B24" s="108"/>
    </row>
    <row r="25" s="125" customFormat="1" ht="20.1" customHeight="1" spans="1:2">
      <c r="A25" s="193" t="s">
        <v>1483</v>
      </c>
      <c r="B25" s="108"/>
    </row>
    <row r="26" s="125" customFormat="1" ht="20.1" customHeight="1" spans="1:2">
      <c r="A26" s="194" t="s">
        <v>1484</v>
      </c>
      <c r="B26" s="194"/>
    </row>
    <row r="27" s="125" customFormat="1" ht="20.1" customHeight="1"/>
    <row r="28" s="125" customFormat="1" ht="20.1" customHeight="1"/>
    <row r="29" s="125" customFormat="1" ht="20.1" customHeight="1"/>
    <row r="30" s="125" customFormat="1" ht="20.1" customHeight="1"/>
    <row r="31" s="125" customFormat="1" ht="20.1" customHeight="1"/>
    <row r="32" s="125" customFormat="1" ht="20.1" customHeight="1"/>
    <row r="33" s="125" customFormat="1" ht="20.1" customHeight="1"/>
    <row r="34" s="125" customFormat="1" ht="20.1" customHeight="1"/>
    <row r="35" s="125" customFormat="1" ht="20.1" customHeight="1"/>
    <row r="36" s="125" customFormat="1" ht="20.1" customHeight="1"/>
    <row r="37" s="125" customFormat="1" ht="20.1" customHeight="1"/>
    <row r="38" s="125" customFormat="1" ht="20.1" customHeight="1"/>
    <row r="39" s="125" customFormat="1" ht="20.1" customHeight="1"/>
    <row r="40" s="125" customFormat="1" ht="20.1" customHeight="1"/>
    <row r="41" s="125" customFormat="1" ht="20.1" customHeight="1"/>
    <row r="42" s="125" customFormat="1" ht="20.1" customHeight="1"/>
    <row r="43" s="125" customFormat="1" ht="20.1" customHeight="1"/>
    <row r="44" s="125" customFormat="1" ht="20.1" customHeight="1"/>
    <row r="45" s="125" customFormat="1" ht="20.1" customHeight="1"/>
    <row r="46" s="125" customFormat="1" ht="20.1" customHeight="1"/>
    <row r="47" s="125" customFormat="1" ht="20.1" customHeight="1"/>
    <row r="48" s="125" customFormat="1" ht="20.1" customHeight="1"/>
    <row r="49" s="125" customFormat="1" ht="20.1" customHeight="1"/>
    <row r="50" s="125" customFormat="1" ht="20.1" customHeight="1"/>
    <row r="51" s="125" customFormat="1" ht="20.1" customHeight="1"/>
    <row r="52" s="125" customFormat="1" ht="20.1" customHeight="1"/>
    <row r="53" s="125" customFormat="1" ht="20.1" customHeight="1"/>
    <row r="54" s="125" customFormat="1" ht="20.1" customHeight="1"/>
    <row r="55" s="125" customFormat="1" ht="20.1" customHeight="1"/>
    <row r="56" s="125" customFormat="1" ht="20.1" customHeight="1"/>
    <row r="57" s="125" customFormat="1" ht="20.1" customHeight="1"/>
    <row r="58" s="125" customFormat="1" ht="20.1" customHeight="1"/>
    <row r="59" s="125" customFormat="1" ht="20.1" customHeight="1"/>
    <row r="60" s="125" customFormat="1" ht="20.1" customHeight="1"/>
    <row r="61" s="125" customFormat="1" ht="20.1" customHeight="1"/>
    <row r="62" s="125" customFormat="1" ht="20.1" customHeight="1"/>
    <row r="63" s="125" customFormat="1" ht="20.1" customHeight="1"/>
    <row r="64" s="125" customFormat="1" ht="20.1" customHeight="1"/>
    <row r="65" s="125" customFormat="1" ht="20.1" customHeight="1"/>
    <row r="66" s="125" customFormat="1" ht="20.1" customHeight="1"/>
    <row r="67" s="125" customFormat="1" ht="20.1" customHeight="1"/>
    <row r="68" s="125" customFormat="1" ht="20.1" customHeight="1"/>
    <row r="69" s="125" customFormat="1" ht="20.1" customHeight="1"/>
    <row r="70" s="125" customFormat="1" ht="20.1" customHeight="1"/>
    <row r="71" s="125" customFormat="1" ht="20.1" customHeight="1"/>
    <row r="72" s="125" customFormat="1" ht="20.1" customHeight="1"/>
    <row r="73" s="125" customFormat="1" ht="20.1" customHeight="1"/>
    <row r="74" s="125" customFormat="1" ht="20.1" customHeight="1"/>
    <row r="75" s="125" customFormat="1" ht="20.1" customHeight="1"/>
    <row r="76" s="125" customFormat="1" ht="20.1" customHeight="1"/>
    <row r="77" s="125" customFormat="1" ht="20.1" customHeight="1"/>
    <row r="78" s="125" customFormat="1" ht="20.1" customHeight="1"/>
    <row r="79" s="125" customFormat="1" ht="20.1" customHeight="1"/>
    <row r="80" s="125" customFormat="1" ht="20.1" customHeight="1"/>
    <row r="81" s="125" customFormat="1" ht="20.1" customHeight="1"/>
    <row r="82" s="125" customFormat="1" ht="20.1" customHeight="1"/>
    <row r="83" s="125" customFormat="1" ht="20.1" customHeight="1"/>
    <row r="84" s="125" customFormat="1" ht="51.75" customHeight="1"/>
    <row r="85" s="125" customFormat="1" ht="21.6" customHeight="1"/>
    <row r="86" s="125" customFormat="1" ht="21.6" customHeight="1"/>
    <row r="87" s="125" customFormat="1" ht="21.6" customHeight="1"/>
    <row r="88" s="125" customFormat="1" ht="21.6" customHeight="1"/>
    <row r="90" s="125" customFormat="1" ht="20.1" customHeight="1"/>
    <row r="91" s="125" customFormat="1" ht="20.1" customHeight="1"/>
    <row r="92" s="125" customFormat="1" ht="51.75" customHeight="1"/>
    <row r="93" s="125" customFormat="1" ht="21.6" customHeight="1"/>
    <row r="94" s="125" customFormat="1" ht="21.6" customHeight="1"/>
    <row r="95" s="125" customFormat="1" ht="21.6" customHeight="1"/>
    <row r="96" s="125" customFormat="1" ht="21.6" customHeight="1"/>
  </sheetData>
  <mergeCells count="4">
    <mergeCell ref="A1:B1"/>
    <mergeCell ref="A2:B2"/>
    <mergeCell ref="A3:B3"/>
    <mergeCell ref="A26:B26"/>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tabColor rgb="FFFFFF00"/>
  </sheetPr>
  <dimension ref="A1:D25"/>
  <sheetViews>
    <sheetView showZeros="0" workbookViewId="0">
      <selection activeCell="D6" sqref="D6"/>
    </sheetView>
  </sheetViews>
  <sheetFormatPr defaultColWidth="9" defaultRowHeight="20.1" customHeight="1" outlineLevelCol="3"/>
  <cols>
    <col min="1" max="1" width="37.875" style="175" customWidth="1"/>
    <col min="2" max="2" width="12.75" style="176" customWidth="1"/>
    <col min="3" max="3" width="32.5" style="177" customWidth="1"/>
    <col min="4" max="4" width="13.5" style="162" customWidth="1"/>
    <col min="5" max="16384" width="9" style="160"/>
  </cols>
  <sheetData>
    <row r="1" s="160" customFormat="1" customHeight="1" spans="1:4">
      <c r="A1" s="127" t="s">
        <v>1485</v>
      </c>
      <c r="B1" s="127"/>
      <c r="C1" s="127"/>
      <c r="D1" s="127"/>
    </row>
    <row r="2" s="160" customFormat="1" ht="29.25" customHeight="1" spans="1:4">
      <c r="A2" s="128" t="s">
        <v>1486</v>
      </c>
      <c r="B2" s="128"/>
      <c r="C2" s="128"/>
      <c r="D2" s="128"/>
    </row>
    <row r="3" s="160" customFormat="1" customHeight="1" spans="1:4">
      <c r="A3" s="178"/>
      <c r="B3" s="178"/>
      <c r="C3" s="178"/>
      <c r="D3" s="165" t="s">
        <v>41</v>
      </c>
    </row>
    <row r="4" s="160" customFormat="1" ht="24" customHeight="1" spans="1:4">
      <c r="A4" s="179" t="s">
        <v>1219</v>
      </c>
      <c r="B4" s="180" t="s">
        <v>43</v>
      </c>
      <c r="C4" s="179" t="s">
        <v>127</v>
      </c>
      <c r="D4" s="180" t="s">
        <v>43</v>
      </c>
    </row>
    <row r="5" s="160" customFormat="1" ht="24" customHeight="1" spans="1:4">
      <c r="A5" s="181" t="s">
        <v>49</v>
      </c>
      <c r="B5" s="103">
        <v>200</v>
      </c>
      <c r="C5" s="181" t="s">
        <v>49</v>
      </c>
      <c r="D5" s="103">
        <v>200</v>
      </c>
    </row>
    <row r="6" s="160" customFormat="1" ht="24" customHeight="1" spans="1:4">
      <c r="A6" s="121" t="s">
        <v>50</v>
      </c>
      <c r="B6" s="103"/>
      <c r="C6" s="182" t="s">
        <v>51</v>
      </c>
      <c r="D6" s="103"/>
    </row>
    <row r="7" s="160" customFormat="1" customHeight="1" spans="1:4">
      <c r="A7" s="107" t="s">
        <v>1221</v>
      </c>
      <c r="B7" s="78"/>
      <c r="C7" s="107" t="s">
        <v>1222</v>
      </c>
      <c r="D7" s="78"/>
    </row>
    <row r="8" s="160" customFormat="1" customHeight="1" spans="1:4">
      <c r="A8" s="107" t="s">
        <v>1487</v>
      </c>
      <c r="B8" s="108"/>
      <c r="C8" s="107" t="s">
        <v>1224</v>
      </c>
      <c r="D8" s="108"/>
    </row>
    <row r="9" s="160" customFormat="1" customHeight="1" spans="1:4">
      <c r="A9" s="107" t="s">
        <v>1488</v>
      </c>
      <c r="B9" s="108"/>
      <c r="C9" s="107" t="s">
        <v>1226</v>
      </c>
      <c r="D9" s="108"/>
    </row>
    <row r="10" s="160" customFormat="1" customHeight="1" spans="1:4">
      <c r="A10" s="107" t="s">
        <v>1489</v>
      </c>
      <c r="B10" s="108"/>
      <c r="C10" s="107" t="s">
        <v>1228</v>
      </c>
      <c r="D10" s="108"/>
    </row>
    <row r="11" s="160" customFormat="1" customHeight="1" spans="1:4">
      <c r="A11" s="107" t="s">
        <v>1490</v>
      </c>
      <c r="B11" s="108"/>
      <c r="C11" s="107" t="s">
        <v>1230</v>
      </c>
      <c r="D11" s="108"/>
    </row>
    <row r="12" s="160" customFormat="1" customHeight="1" spans="1:4">
      <c r="A12" s="107" t="s">
        <v>1491</v>
      </c>
      <c r="B12" s="108"/>
      <c r="C12" s="107" t="s">
        <v>1232</v>
      </c>
      <c r="D12" s="108">
        <v>200</v>
      </c>
    </row>
    <row r="13" s="160" customFormat="1" customHeight="1" spans="1:4">
      <c r="A13" s="107" t="s">
        <v>1492</v>
      </c>
      <c r="B13" s="108"/>
      <c r="C13" s="107" t="s">
        <v>1234</v>
      </c>
      <c r="D13" s="108"/>
    </row>
    <row r="14" s="160" customFormat="1" customHeight="1" spans="1:4">
      <c r="A14" s="107" t="s">
        <v>1493</v>
      </c>
      <c r="B14" s="108"/>
      <c r="C14" s="107" t="s">
        <v>1236</v>
      </c>
      <c r="D14" s="108"/>
    </row>
    <row r="15" s="160" customFormat="1" customHeight="1" spans="1:4">
      <c r="A15" s="107" t="s">
        <v>1494</v>
      </c>
      <c r="B15" s="108"/>
      <c r="C15" s="107"/>
      <c r="D15" s="107"/>
    </row>
    <row r="16" s="160" customFormat="1" customHeight="1" spans="1:4">
      <c r="A16" s="107" t="s">
        <v>1495</v>
      </c>
      <c r="B16" s="108"/>
      <c r="C16" s="107"/>
      <c r="D16" s="107"/>
    </row>
    <row r="17" s="160" customFormat="1" customHeight="1" spans="1:4">
      <c r="A17" s="107" t="s">
        <v>1496</v>
      </c>
      <c r="B17" s="108"/>
      <c r="C17" s="183"/>
      <c r="D17" s="183"/>
    </row>
    <row r="18" s="160" customFormat="1" customHeight="1" spans="1:4">
      <c r="A18" s="121" t="s">
        <v>101</v>
      </c>
      <c r="B18" s="103"/>
      <c r="C18" s="121" t="s">
        <v>102</v>
      </c>
      <c r="D18" s="103"/>
    </row>
    <row r="19" s="160" customFormat="1" customHeight="1" spans="1:4">
      <c r="A19" s="107" t="s">
        <v>104</v>
      </c>
      <c r="B19" s="108"/>
      <c r="C19" s="107" t="s">
        <v>105</v>
      </c>
      <c r="D19" s="108"/>
    </row>
    <row r="20" s="160" customFormat="1" customHeight="1" spans="1:4">
      <c r="A20" s="107" t="s">
        <v>1242</v>
      </c>
      <c r="B20" s="108"/>
      <c r="C20" s="107" t="s">
        <v>1242</v>
      </c>
      <c r="D20" s="108"/>
    </row>
    <row r="21" s="160" customFormat="1" customHeight="1" spans="1:4">
      <c r="A21" s="184" t="s">
        <v>1497</v>
      </c>
      <c r="B21" s="108"/>
      <c r="C21" s="107" t="s">
        <v>1245</v>
      </c>
      <c r="D21" s="108"/>
    </row>
    <row r="22" s="160" customFormat="1" customHeight="1" spans="1:4">
      <c r="A22" s="185" t="s">
        <v>1498</v>
      </c>
      <c r="B22" s="108"/>
      <c r="C22" s="186" t="s">
        <v>1392</v>
      </c>
      <c r="D22" s="108"/>
    </row>
    <row r="23" s="160" customFormat="1" customHeight="1" spans="1:4">
      <c r="A23" s="187" t="s">
        <v>116</v>
      </c>
      <c r="B23" s="108"/>
      <c r="C23" s="188" t="s">
        <v>119</v>
      </c>
      <c r="D23" s="108"/>
    </row>
    <row r="24" s="160" customFormat="1" customHeight="1" spans="1:4">
      <c r="A24" s="187" t="s">
        <v>1248</v>
      </c>
      <c r="B24" s="108">
        <v>200</v>
      </c>
      <c r="C24" s="187" t="s">
        <v>121</v>
      </c>
      <c r="D24" s="108"/>
    </row>
    <row r="25" s="160" customFormat="1" ht="35.1" customHeight="1" spans="1:4">
      <c r="A25" s="189" t="s">
        <v>1499</v>
      </c>
      <c r="B25" s="189"/>
      <c r="C25" s="189"/>
      <c r="D25" s="189"/>
    </row>
  </sheetData>
  <mergeCells count="5">
    <mergeCell ref="A1:B1"/>
    <mergeCell ref="C1:D1"/>
    <mergeCell ref="A2:D2"/>
    <mergeCell ref="A3:C3"/>
    <mergeCell ref="A25:D25"/>
  </mergeCells>
  <printOptions horizontalCentered="1"/>
  <pageMargins left="0.236220472440945" right="0.236220472440945" top="0.511811023622047" bottom="0.31496062992126" header="0.31496062992126" footer="0.31496062992126"/>
  <pageSetup paperSize="9" orientation="portrait" blackAndWhite="1" errors="blank"/>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tabColor rgb="FFFFFF00"/>
  </sheetPr>
  <dimension ref="A1:E49"/>
  <sheetViews>
    <sheetView workbookViewId="0">
      <selection activeCell="B35" sqref="B35"/>
    </sheetView>
  </sheetViews>
  <sheetFormatPr defaultColWidth="9" defaultRowHeight="20.1" customHeight="1" outlineLevelCol="4"/>
  <cols>
    <col min="1" max="1" width="45.375" style="161" customWidth="1"/>
    <col min="2" max="2" width="30.375" style="162" customWidth="1"/>
    <col min="3" max="5" width="9" style="160"/>
    <col min="6" max="6" width="12.625" style="160"/>
    <col min="7" max="8" width="9" style="160"/>
    <col min="9" max="9" width="10.375" style="160"/>
    <col min="10" max="16384" width="9" style="160"/>
  </cols>
  <sheetData>
    <row r="1" s="160" customFormat="1" customHeight="1" spans="1:2">
      <c r="A1" s="127" t="s">
        <v>1500</v>
      </c>
      <c r="B1" s="127"/>
    </row>
    <row r="2" s="160" customFormat="1" ht="35.25" customHeight="1" spans="1:4">
      <c r="A2" s="128" t="s">
        <v>1501</v>
      </c>
      <c r="B2" s="128"/>
      <c r="C2" s="163"/>
      <c r="D2" s="163"/>
    </row>
    <row r="3" s="160" customFormat="1" customHeight="1" spans="1:2">
      <c r="A3" s="164"/>
      <c r="B3" s="165" t="s">
        <v>41</v>
      </c>
    </row>
    <row r="4" s="160" customFormat="1" ht="24" customHeight="1" spans="1:2">
      <c r="A4" s="166" t="s">
        <v>127</v>
      </c>
      <c r="B4" s="166" t="s">
        <v>1404</v>
      </c>
    </row>
    <row r="5" s="160" customFormat="1" ht="21.75" customHeight="1" spans="1:2">
      <c r="A5" s="167" t="s">
        <v>51</v>
      </c>
      <c r="B5" s="103">
        <v>200</v>
      </c>
    </row>
    <row r="6" s="160" customFormat="1" customHeight="1" spans="1:2">
      <c r="A6" s="168" t="s">
        <v>1252</v>
      </c>
      <c r="B6" s="108"/>
    </row>
    <row r="7" s="160" customFormat="1" customHeight="1" spans="1:2">
      <c r="A7" s="169" t="s">
        <v>1253</v>
      </c>
      <c r="B7" s="108"/>
    </row>
    <row r="8" s="160" customFormat="1" customHeight="1" spans="1:2">
      <c r="A8" s="170" t="s">
        <v>1254</v>
      </c>
      <c r="B8" s="108"/>
    </row>
    <row r="9" s="160" customFormat="1" customHeight="1" spans="1:2">
      <c r="A9" s="170" t="s">
        <v>1255</v>
      </c>
      <c r="B9" s="108"/>
    </row>
    <row r="10" s="160" customFormat="1" customHeight="1" spans="1:2">
      <c r="A10" s="169" t="s">
        <v>1502</v>
      </c>
      <c r="B10" s="108"/>
    </row>
    <row r="11" s="160" customFormat="1" customHeight="1" spans="1:2">
      <c r="A11" s="170" t="s">
        <v>1255</v>
      </c>
      <c r="B11" s="108"/>
    </row>
    <row r="12" s="160" customFormat="1" customHeight="1" spans="1:2">
      <c r="A12" s="171" t="s">
        <v>1256</v>
      </c>
      <c r="B12" s="108"/>
    </row>
    <row r="13" s="160" customFormat="1" customHeight="1" spans="1:2">
      <c r="A13" s="171" t="s">
        <v>1503</v>
      </c>
      <c r="B13" s="108"/>
    </row>
    <row r="14" s="160" customFormat="1" customHeight="1" spans="1:2">
      <c r="A14" s="171" t="s">
        <v>1504</v>
      </c>
      <c r="B14" s="108"/>
    </row>
    <row r="15" s="160" customFormat="1" customHeight="1" spans="1:2">
      <c r="A15" s="170" t="s">
        <v>1260</v>
      </c>
      <c r="B15" s="108"/>
    </row>
    <row r="16" s="160" customFormat="1" customHeight="1" spans="1:2">
      <c r="A16" s="170" t="s">
        <v>1505</v>
      </c>
      <c r="B16" s="108"/>
    </row>
    <row r="17" s="160" customFormat="1" customHeight="1" spans="1:2">
      <c r="A17" s="172" t="s">
        <v>1263</v>
      </c>
      <c r="B17" s="108"/>
    </row>
    <row r="18" s="160" customFormat="1" customHeight="1" spans="1:2">
      <c r="A18" s="169" t="s">
        <v>1265</v>
      </c>
      <c r="B18" s="108"/>
    </row>
    <row r="19" s="160" customFormat="1" customHeight="1" spans="1:2">
      <c r="A19" s="169" t="s">
        <v>1266</v>
      </c>
      <c r="B19" s="108"/>
    </row>
    <row r="20" s="160" customFormat="1" customHeight="1" spans="1:2">
      <c r="A20" s="170" t="s">
        <v>1267</v>
      </c>
      <c r="B20" s="108"/>
    </row>
    <row r="21" s="160" customFormat="1" customHeight="1" spans="1:2">
      <c r="A21" s="169" t="s">
        <v>1268</v>
      </c>
      <c r="B21" s="108"/>
    </row>
    <row r="22" s="160" customFormat="1" customHeight="1" spans="1:2">
      <c r="A22" s="170" t="s">
        <v>1269</v>
      </c>
      <c r="B22" s="108"/>
    </row>
    <row r="23" s="160" customFormat="1" customHeight="1" spans="1:2">
      <c r="A23" s="168" t="s">
        <v>1270</v>
      </c>
      <c r="B23" s="108"/>
    </row>
    <row r="24" s="160" customFormat="1" customHeight="1" spans="1:2">
      <c r="A24" s="169" t="s">
        <v>1506</v>
      </c>
      <c r="B24" s="108"/>
    </row>
    <row r="25" s="160" customFormat="1" customHeight="1" spans="1:2">
      <c r="A25" s="170" t="s">
        <v>1255</v>
      </c>
      <c r="B25" s="108"/>
    </row>
    <row r="26" s="160" customFormat="1" customHeight="1" spans="1:2">
      <c r="A26" s="169" t="s">
        <v>1271</v>
      </c>
      <c r="B26" s="108"/>
    </row>
    <row r="27" s="160" customFormat="1" customHeight="1" spans="1:2">
      <c r="A27" s="170" t="s">
        <v>1255</v>
      </c>
      <c r="B27" s="108"/>
    </row>
    <row r="28" s="160" customFormat="1" customHeight="1" spans="1:2">
      <c r="A28" s="170" t="s">
        <v>1272</v>
      </c>
      <c r="B28" s="108"/>
    </row>
    <row r="29" s="160" customFormat="1" customHeight="1" spans="1:2">
      <c r="A29" s="170" t="s">
        <v>1273</v>
      </c>
      <c r="B29" s="108"/>
    </row>
    <row r="30" s="160" customFormat="1" customHeight="1" spans="1:2">
      <c r="A30" s="169" t="s">
        <v>1274</v>
      </c>
      <c r="B30" s="108"/>
    </row>
    <row r="31" s="160" customFormat="1" customHeight="1" spans="1:2">
      <c r="A31" s="170" t="s">
        <v>1275</v>
      </c>
      <c r="B31" s="108"/>
    </row>
    <row r="32" s="160" customFormat="1" customHeight="1" spans="1:2">
      <c r="A32" s="168" t="s">
        <v>1276</v>
      </c>
      <c r="B32" s="108"/>
    </row>
    <row r="33" s="160" customFormat="1" customHeight="1" spans="1:2">
      <c r="A33" s="169" t="s">
        <v>1279</v>
      </c>
      <c r="B33" s="108"/>
    </row>
    <row r="34" s="160" customFormat="1" customHeight="1" spans="1:2">
      <c r="A34" s="170" t="s">
        <v>1280</v>
      </c>
      <c r="B34" s="108"/>
    </row>
    <row r="35" s="160" customFormat="1" customHeight="1" spans="1:2">
      <c r="A35" s="170" t="s">
        <v>1281</v>
      </c>
      <c r="B35" s="108">
        <v>200</v>
      </c>
    </row>
    <row r="36" s="160" customFormat="1" customHeight="1" spans="1:2">
      <c r="A36" s="170" t="s">
        <v>1282</v>
      </c>
      <c r="B36" s="108"/>
    </row>
    <row r="37" s="160" customFormat="1" customHeight="1" spans="1:2">
      <c r="A37" s="170" t="s">
        <v>1283</v>
      </c>
      <c r="B37" s="108"/>
    </row>
    <row r="38" s="160" customFormat="1" customHeight="1" spans="1:2">
      <c r="A38" s="170" t="s">
        <v>1285</v>
      </c>
      <c r="B38" s="108"/>
    </row>
    <row r="39" s="160" customFormat="1" customHeight="1" spans="1:2">
      <c r="A39" s="168" t="s">
        <v>1286</v>
      </c>
      <c r="B39" s="108"/>
    </row>
    <row r="40" s="160" customFormat="1" customHeight="1" spans="1:2">
      <c r="A40" s="169" t="s">
        <v>1287</v>
      </c>
      <c r="B40" s="108"/>
    </row>
    <row r="41" s="160" customFormat="1" customHeight="1" spans="1:5">
      <c r="A41" s="170" t="s">
        <v>1288</v>
      </c>
      <c r="B41" s="108"/>
      <c r="D41" s="173"/>
      <c r="E41" s="173"/>
    </row>
    <row r="42" s="160" customFormat="1" customHeight="1" spans="1:2">
      <c r="A42" s="170" t="s">
        <v>1289</v>
      </c>
      <c r="B42" s="108"/>
    </row>
    <row r="43" s="160" customFormat="1" customHeight="1" spans="1:2">
      <c r="A43" s="170" t="s">
        <v>1290</v>
      </c>
      <c r="B43" s="108"/>
    </row>
    <row r="44" s="160" customFormat="1" customHeight="1" spans="1:2">
      <c r="A44" s="168" t="s">
        <v>1291</v>
      </c>
      <c r="B44" s="108"/>
    </row>
    <row r="45" s="160" customFormat="1" customHeight="1" spans="1:2">
      <c r="A45" s="169" t="s">
        <v>1292</v>
      </c>
      <c r="B45" s="108"/>
    </row>
    <row r="46" s="160" customFormat="1" customHeight="1" spans="1:2">
      <c r="A46" s="170" t="s">
        <v>1293</v>
      </c>
      <c r="B46" s="108"/>
    </row>
    <row r="47" s="160" customFormat="1" customHeight="1" spans="1:2">
      <c r="A47" s="170" t="s">
        <v>1507</v>
      </c>
      <c r="B47" s="108"/>
    </row>
    <row r="48" s="160" customFormat="1" customHeight="1" spans="1:2">
      <c r="A48" s="170" t="s">
        <v>1294</v>
      </c>
      <c r="B48" s="108"/>
    </row>
    <row r="49" s="160" customFormat="1" ht="33" customHeight="1" spans="1:2">
      <c r="A49" s="174" t="s">
        <v>1508</v>
      </c>
      <c r="B49" s="174"/>
    </row>
  </sheetData>
  <mergeCells count="3">
    <mergeCell ref="A1:B1"/>
    <mergeCell ref="A2:B2"/>
    <mergeCell ref="A49:B49"/>
  </mergeCells>
  <printOptions horizontalCentered="1"/>
  <pageMargins left="0.236220472440945" right="0.236220472440945" top="0.31496062992126" bottom="0.31496062992126" header="0.31496062992126" footer="0.31496062992126"/>
  <pageSetup paperSize="9" scale="84" fitToWidth="0" fitToHeight="0" orientation="portrait" blackAndWhite="1" errors="blank"/>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workbookViewId="0">
      <selection activeCell="L19" sqref="L19"/>
    </sheetView>
  </sheetViews>
  <sheetFormatPr defaultColWidth="9" defaultRowHeight="13.5" outlineLevelCol="3"/>
  <cols>
    <col min="1" max="1" width="24.25" customWidth="1"/>
    <col min="2" max="4" width="16.625" customWidth="1"/>
  </cols>
  <sheetData>
    <row r="1" customFormat="1" ht="18.75" spans="1:2">
      <c r="A1" s="127" t="s">
        <v>1509</v>
      </c>
      <c r="B1" s="127"/>
    </row>
    <row r="2" ht="33.95" customHeight="1" spans="1:4">
      <c r="A2" s="154" t="s">
        <v>1510</v>
      </c>
      <c r="B2" s="154"/>
      <c r="C2" s="154"/>
      <c r="D2" s="154"/>
    </row>
    <row r="3" ht="17.1" customHeight="1" spans="4:4">
      <c r="D3" s="155" t="s">
        <v>41</v>
      </c>
    </row>
    <row r="4" ht="39" customHeight="1" spans="1:4">
      <c r="A4" s="156" t="s">
        <v>1219</v>
      </c>
      <c r="B4" s="156" t="s">
        <v>45</v>
      </c>
      <c r="C4" s="156" t="s">
        <v>127</v>
      </c>
      <c r="D4" s="156" t="s">
        <v>45</v>
      </c>
    </row>
    <row r="5" ht="36" customHeight="1" spans="1:4">
      <c r="A5" s="157" t="s">
        <v>1297</v>
      </c>
      <c r="B5" s="103"/>
      <c r="C5" s="157" t="s">
        <v>1298</v>
      </c>
      <c r="D5" s="103"/>
    </row>
    <row r="6" ht="36" customHeight="1" spans="1:4">
      <c r="A6" s="158" t="s">
        <v>1299</v>
      </c>
      <c r="B6" s="108"/>
      <c r="C6" s="158"/>
      <c r="D6" s="108"/>
    </row>
    <row r="7" ht="36" customHeight="1" spans="1:4">
      <c r="A7" s="158" t="s">
        <v>1301</v>
      </c>
      <c r="B7" s="108"/>
      <c r="C7" s="158"/>
      <c r="D7" s="108"/>
    </row>
    <row r="8" ht="36" customHeight="1" spans="1:4">
      <c r="A8" s="158" t="s">
        <v>1511</v>
      </c>
      <c r="B8" s="108"/>
      <c r="C8" s="158"/>
      <c r="D8" s="108"/>
    </row>
    <row r="9" ht="36" customHeight="1" spans="1:4">
      <c r="A9" s="158" t="s">
        <v>1512</v>
      </c>
      <c r="B9" s="108"/>
      <c r="C9" s="159"/>
      <c r="D9" s="159"/>
    </row>
    <row r="10" ht="36" customHeight="1" spans="1:4">
      <c r="A10" s="158" t="s">
        <v>1513</v>
      </c>
      <c r="B10" s="108"/>
      <c r="C10" s="159"/>
      <c r="D10" s="159"/>
    </row>
    <row r="11" ht="36" customHeight="1" spans="1:4">
      <c r="A11" s="158" t="s">
        <v>1306</v>
      </c>
      <c r="B11" s="108"/>
      <c r="C11" s="159"/>
      <c r="D11" s="159"/>
    </row>
    <row r="12" ht="36" customHeight="1" spans="1:4">
      <c r="A12" s="158" t="s">
        <v>1514</v>
      </c>
      <c r="B12" s="108"/>
      <c r="C12" s="159"/>
      <c r="D12" s="159"/>
    </row>
    <row r="13" ht="36" customHeight="1" spans="1:4">
      <c r="A13" s="158" t="s">
        <v>1308</v>
      </c>
      <c r="B13" s="108"/>
      <c r="C13" s="159"/>
      <c r="D13" s="159"/>
    </row>
    <row r="14" customFormat="1" ht="18" customHeight="1" spans="1:1">
      <c r="A14" t="s">
        <v>1515</v>
      </c>
    </row>
  </sheetData>
  <mergeCells count="2">
    <mergeCell ref="A1:B1"/>
    <mergeCell ref="A2:D2"/>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J16" sqref="J16"/>
    </sheetView>
  </sheetViews>
  <sheetFormatPr defaultColWidth="9" defaultRowHeight="13.5" outlineLevelCol="6"/>
  <cols>
    <col min="1" max="1" width="9.875" style="139" customWidth="1"/>
    <col min="2" max="2" width="38.75" style="139" customWidth="1"/>
    <col min="3" max="3" width="24.625" style="139" customWidth="1"/>
    <col min="4" max="16384" width="9" style="139"/>
  </cols>
  <sheetData>
    <row r="1" s="139" customFormat="1" ht="18.75" spans="1:3">
      <c r="A1" s="127" t="s">
        <v>1516</v>
      </c>
      <c r="B1" s="127"/>
      <c r="C1" s="127"/>
    </row>
    <row r="2" s="139" customFormat="1" ht="25.5" customHeight="1" spans="1:3">
      <c r="A2" s="141" t="s">
        <v>1517</v>
      </c>
      <c r="B2" s="141"/>
      <c r="C2" s="141"/>
    </row>
    <row r="3" s="139" customFormat="1" ht="20.25" customHeight="1" spans="1:3">
      <c r="A3" s="129" t="s">
        <v>1159</v>
      </c>
      <c r="B3" s="129"/>
      <c r="C3" s="129"/>
    </row>
    <row r="4" s="139" customFormat="1" ht="14.25" customHeight="1" spans="1:3">
      <c r="A4" s="142"/>
      <c r="B4" s="142"/>
      <c r="C4" s="131" t="s">
        <v>41</v>
      </c>
    </row>
    <row r="5" s="139" customFormat="1" ht="32.25" customHeight="1" spans="1:3">
      <c r="A5" s="143" t="s">
        <v>1518</v>
      </c>
      <c r="B5" s="143"/>
      <c r="C5" s="144" t="s">
        <v>43</v>
      </c>
    </row>
    <row r="6" s="140" customFormat="1" ht="21" customHeight="1" spans="1:3">
      <c r="A6" s="145" t="s">
        <v>1164</v>
      </c>
      <c r="B6" s="146"/>
      <c r="C6" s="147"/>
    </row>
    <row r="7" s="140" customFormat="1" ht="20.1" customHeight="1" spans="1:7">
      <c r="A7" s="148" t="s">
        <v>1165</v>
      </c>
      <c r="B7" s="148"/>
      <c r="C7" s="149"/>
      <c r="G7" s="150"/>
    </row>
    <row r="8" s="140" customFormat="1" ht="20.1" customHeight="1" spans="1:3">
      <c r="A8" s="148" t="s">
        <v>1166</v>
      </c>
      <c r="B8" s="148"/>
      <c r="C8" s="149"/>
    </row>
    <row r="9" s="139" customFormat="1" ht="20.1" customHeight="1" spans="1:3">
      <c r="A9" s="148" t="s">
        <v>1167</v>
      </c>
      <c r="B9" s="148"/>
      <c r="C9" s="149"/>
    </row>
    <row r="10" s="140" customFormat="1" ht="20.1" customHeight="1" spans="1:3">
      <c r="A10" s="148" t="s">
        <v>1168</v>
      </c>
      <c r="B10" s="148"/>
      <c r="C10" s="149"/>
    </row>
    <row r="11" s="139" customFormat="1" ht="20.1" customHeight="1" spans="1:3">
      <c r="A11" s="148" t="s">
        <v>1169</v>
      </c>
      <c r="B11" s="148"/>
      <c r="C11" s="149"/>
    </row>
    <row r="12" s="139" customFormat="1" ht="20.1" customHeight="1" spans="1:3">
      <c r="A12" s="148" t="s">
        <v>1170</v>
      </c>
      <c r="B12" s="148"/>
      <c r="C12" s="149"/>
    </row>
    <row r="13" s="139" customFormat="1" ht="20.1" customHeight="1" spans="1:3">
      <c r="A13" s="148" t="s">
        <v>1171</v>
      </c>
      <c r="B13" s="148"/>
      <c r="C13" s="149"/>
    </row>
    <row r="14" s="139" customFormat="1" ht="20.1" customHeight="1" spans="1:3">
      <c r="A14" s="148" t="s">
        <v>1172</v>
      </c>
      <c r="B14" s="148"/>
      <c r="C14" s="149"/>
    </row>
    <row r="15" s="139" customFormat="1" ht="20.1" customHeight="1" spans="1:3">
      <c r="A15" s="148" t="s">
        <v>1173</v>
      </c>
      <c r="B15" s="148"/>
      <c r="C15" s="149"/>
    </row>
    <row r="16" s="139" customFormat="1" ht="20.1" customHeight="1" spans="1:3">
      <c r="A16" s="148" t="s">
        <v>1174</v>
      </c>
      <c r="B16" s="148"/>
      <c r="C16" s="149"/>
    </row>
    <row r="17" s="139" customFormat="1" ht="20.1" customHeight="1" spans="1:3">
      <c r="A17" s="148" t="s">
        <v>1175</v>
      </c>
      <c r="B17" s="148"/>
      <c r="C17" s="149"/>
    </row>
    <row r="18" s="140" customFormat="1" ht="20.1" customHeight="1" spans="1:3">
      <c r="A18" s="148" t="s">
        <v>1176</v>
      </c>
      <c r="B18" s="148"/>
      <c r="C18" s="149"/>
    </row>
    <row r="19" s="140" customFormat="1" ht="20.1" customHeight="1" spans="1:3">
      <c r="A19" s="148" t="s">
        <v>1177</v>
      </c>
      <c r="B19" s="148"/>
      <c r="C19" s="149"/>
    </row>
    <row r="20" s="140" customFormat="1" ht="20.1" customHeight="1" spans="1:3">
      <c r="A20" s="148" t="s">
        <v>1178</v>
      </c>
      <c r="B20" s="148"/>
      <c r="C20" s="149"/>
    </row>
    <row r="21" s="140" customFormat="1" ht="20.1" customHeight="1" spans="1:3">
      <c r="A21" s="148" t="s">
        <v>1179</v>
      </c>
      <c r="B21" s="148"/>
      <c r="C21" s="149"/>
    </row>
    <row r="22" s="140" customFormat="1" ht="20.1" customHeight="1" spans="1:3">
      <c r="A22" s="148" t="s">
        <v>1180</v>
      </c>
      <c r="B22" s="148"/>
      <c r="C22" s="149"/>
    </row>
    <row r="23" s="140" customFormat="1" ht="20.1" customHeight="1" spans="1:7">
      <c r="A23" s="148" t="s">
        <v>1181</v>
      </c>
      <c r="B23" s="148"/>
      <c r="C23" s="149"/>
      <c r="G23" s="151"/>
    </row>
    <row r="24" s="140" customFormat="1" ht="20.1" customHeight="1" spans="1:3">
      <c r="A24" s="148" t="s">
        <v>1182</v>
      </c>
      <c r="B24" s="148"/>
      <c r="C24" s="149"/>
    </row>
    <row r="25" s="140" customFormat="1" ht="20.1" customHeight="1" spans="1:3">
      <c r="A25" s="148" t="s">
        <v>1183</v>
      </c>
      <c r="B25" s="148"/>
      <c r="C25" s="149"/>
    </row>
    <row r="26" s="140" customFormat="1" ht="20.1" customHeight="1" spans="1:3">
      <c r="A26" s="148" t="s">
        <v>1184</v>
      </c>
      <c r="B26" s="148"/>
      <c r="C26" s="149"/>
    </row>
    <row r="27" s="140" customFormat="1" ht="20.1" customHeight="1" spans="1:3">
      <c r="A27" s="148" t="s">
        <v>1185</v>
      </c>
      <c r="B27" s="148"/>
      <c r="C27" s="149"/>
    </row>
    <row r="28" s="140" customFormat="1" ht="20.1" customHeight="1" spans="1:3">
      <c r="A28" s="148" t="s">
        <v>1186</v>
      </c>
      <c r="B28" s="148"/>
      <c r="C28" s="149"/>
    </row>
    <row r="29" s="140" customFormat="1" ht="20.1" customHeight="1" spans="1:3">
      <c r="A29" s="148" t="s">
        <v>1187</v>
      </c>
      <c r="B29" s="148"/>
      <c r="C29" s="149"/>
    </row>
    <row r="30" s="140" customFormat="1" ht="20.1" customHeight="1" spans="1:3">
      <c r="A30" s="148" t="s">
        <v>1188</v>
      </c>
      <c r="B30" s="148"/>
      <c r="C30" s="149"/>
    </row>
    <row r="31" s="140" customFormat="1" ht="20.1" customHeight="1" spans="1:3">
      <c r="A31" s="148" t="s">
        <v>1189</v>
      </c>
      <c r="B31" s="148"/>
      <c r="C31" s="149"/>
    </row>
    <row r="32" s="140" customFormat="1" ht="20.1" customHeight="1" spans="1:3">
      <c r="A32" s="148" t="s">
        <v>1190</v>
      </c>
      <c r="B32" s="148"/>
      <c r="C32" s="149"/>
    </row>
    <row r="33" s="140" customFormat="1" ht="20.1" customHeight="1" spans="1:3">
      <c r="A33" s="148" t="s">
        <v>1191</v>
      </c>
      <c r="B33" s="148"/>
      <c r="C33" s="152"/>
    </row>
    <row r="34" s="139" customFormat="1" ht="30" customHeight="1" spans="1:3">
      <c r="A34" s="153" t="s">
        <v>1466</v>
      </c>
      <c r="B34" s="153"/>
      <c r="C34" s="153"/>
    </row>
  </sheetData>
  <mergeCells count="33">
    <mergeCell ref="A1:C1"/>
    <mergeCell ref="A2:C2"/>
    <mergeCell ref="A3:C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C3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6"/>
  <sheetViews>
    <sheetView workbookViewId="0">
      <selection activeCell="K22" sqref="K22"/>
    </sheetView>
  </sheetViews>
  <sheetFormatPr defaultColWidth="10" defaultRowHeight="13.5" outlineLevelCol="6"/>
  <cols>
    <col min="1" max="1" width="56.625" style="126" customWidth="1"/>
    <col min="2" max="2" width="20.125" style="125" customWidth="1"/>
    <col min="3" max="16384" width="10" style="125"/>
  </cols>
  <sheetData>
    <row r="1" s="125" customFormat="1" ht="18.75" spans="1:2">
      <c r="A1" s="127" t="s">
        <v>1519</v>
      </c>
      <c r="B1" s="127"/>
    </row>
    <row r="2" s="125" customFormat="1" ht="24" spans="1:2">
      <c r="A2" s="128" t="s">
        <v>1517</v>
      </c>
      <c r="B2" s="128"/>
    </row>
    <row r="3" s="125" customFormat="1" spans="1:2">
      <c r="A3" s="129" t="s">
        <v>1193</v>
      </c>
      <c r="B3" s="129"/>
    </row>
    <row r="4" s="125" customFormat="1" ht="20.25" customHeight="1" spans="1:2">
      <c r="A4" s="130"/>
      <c r="B4" s="131" t="s">
        <v>41</v>
      </c>
    </row>
    <row r="5" s="125" customFormat="1" ht="24" customHeight="1" spans="1:2">
      <c r="A5" s="132" t="s">
        <v>1194</v>
      </c>
      <c r="B5" s="133" t="s">
        <v>43</v>
      </c>
    </row>
    <row r="6" s="125" customFormat="1" ht="24" customHeight="1" spans="1:2">
      <c r="A6" s="134" t="s">
        <v>1164</v>
      </c>
      <c r="B6" s="133"/>
    </row>
    <row r="7" s="125" customFormat="1" ht="29.1" customHeight="1" spans="1:7">
      <c r="A7" s="135" t="s">
        <v>1313</v>
      </c>
      <c r="B7" s="136"/>
      <c r="G7" s="137"/>
    </row>
    <row r="8" s="125" customFormat="1" ht="29.1" customHeight="1" spans="1:2">
      <c r="A8" s="135" t="s">
        <v>1314</v>
      </c>
      <c r="B8" s="136"/>
    </row>
    <row r="9" s="125" customFormat="1" ht="29.1" customHeight="1" spans="1:2">
      <c r="A9" s="135" t="s">
        <v>1315</v>
      </c>
      <c r="B9" s="136"/>
    </row>
    <row r="10" s="125" customFormat="1" ht="29.1" customHeight="1" spans="1:2">
      <c r="A10" s="135" t="s">
        <v>1316</v>
      </c>
      <c r="B10" s="136"/>
    </row>
    <row r="11" s="125" customFormat="1" ht="29.1" customHeight="1" spans="1:2">
      <c r="A11" s="135" t="s">
        <v>1317</v>
      </c>
      <c r="B11" s="136"/>
    </row>
    <row r="12" s="125" customFormat="1" ht="29.1" customHeight="1" spans="1:2">
      <c r="A12" s="135" t="s">
        <v>1318</v>
      </c>
      <c r="B12" s="136"/>
    </row>
    <row r="13" s="125" customFormat="1" ht="29.1" customHeight="1" spans="1:2">
      <c r="A13" s="135" t="s">
        <v>1319</v>
      </c>
      <c r="B13" s="136"/>
    </row>
    <row r="14" s="125" customFormat="1" ht="29.1" customHeight="1" spans="1:2">
      <c r="A14" s="135" t="s">
        <v>1320</v>
      </c>
      <c r="B14" s="136"/>
    </row>
    <row r="15" s="125" customFormat="1" ht="29.1" customHeight="1" spans="1:2">
      <c r="A15" s="135" t="s">
        <v>1520</v>
      </c>
      <c r="B15" s="136"/>
    </row>
    <row r="16" s="125" customFormat="1" ht="30.95" customHeight="1" spans="1:2">
      <c r="A16" s="138" t="s">
        <v>1484</v>
      </c>
      <c r="B16" s="138"/>
    </row>
    <row r="17" s="125" customFormat="1" ht="20.1" customHeight="1" spans="1:1">
      <c r="A17" s="126"/>
    </row>
    <row r="18" s="125" customFormat="1" ht="20.1" customHeight="1"/>
    <row r="19" s="125" customFormat="1" ht="20.1" customHeight="1"/>
    <row r="20" s="125" customFormat="1" ht="20.1" customHeight="1"/>
    <row r="21" s="125" customFormat="1" ht="20.1" customHeight="1"/>
    <row r="22" s="125" customFormat="1" ht="20.1" customHeight="1"/>
    <row r="23" s="125" customFormat="1" ht="20.1" customHeight="1"/>
    <row r="24" s="125" customFormat="1" ht="20.1" customHeight="1"/>
    <row r="25" s="125" customFormat="1" ht="20.1" customHeight="1"/>
    <row r="26" s="125" customFormat="1" ht="20.1" customHeight="1"/>
    <row r="27" s="125" customFormat="1" ht="20.1" customHeight="1"/>
    <row r="28" s="125" customFormat="1" ht="20.1" customHeight="1"/>
    <row r="29" s="125" customFormat="1" ht="20.1" customHeight="1"/>
    <row r="30" s="125" customFormat="1" ht="20.1" customHeight="1"/>
    <row r="31" s="125" customFormat="1" ht="20.1" customHeight="1"/>
    <row r="32" s="125" customFormat="1" ht="20.1" customHeight="1"/>
    <row r="33" s="125" customFormat="1" ht="20.1" customHeight="1"/>
    <row r="34" s="125" customFormat="1" ht="20.1" customHeight="1"/>
    <row r="35" s="125" customFormat="1" ht="20.1" customHeight="1"/>
    <row r="36" s="125" customFormat="1" ht="20.1" customHeight="1"/>
    <row r="37" s="125" customFormat="1" ht="20.1" customHeight="1"/>
    <row r="38" s="125" customFormat="1" ht="20.1" customHeight="1"/>
    <row r="39" s="125" customFormat="1"/>
    <row r="40" s="125" customFormat="1"/>
    <row r="41" s="125" customFormat="1"/>
    <row r="42" s="125" customFormat="1"/>
    <row r="43" s="125" customFormat="1"/>
    <row r="44" s="125" customFormat="1"/>
    <row r="45" s="125" customFormat="1"/>
    <row r="46" s="125" customFormat="1"/>
    <row r="47" s="125" customFormat="1"/>
    <row r="48" s="125" customFormat="1"/>
    <row r="49" s="125" customFormat="1"/>
    <row r="50" s="125" customFormat="1"/>
    <row r="51" s="125" customFormat="1"/>
    <row r="52" s="125" customFormat="1"/>
    <row r="53" s="125" customFormat="1"/>
    <row r="54" s="125" customFormat="1"/>
    <row r="55" s="125" customFormat="1"/>
    <row r="56" s="125" customFormat="1"/>
    <row r="57" s="125" customFormat="1"/>
    <row r="58" s="125" customFormat="1"/>
    <row r="59" s="125" customFormat="1"/>
    <row r="60" s="125" customFormat="1"/>
    <row r="61" s="125" customFormat="1"/>
    <row r="62" s="125" customFormat="1"/>
    <row r="63" s="125" customFormat="1"/>
    <row r="64" s="125" customFormat="1"/>
    <row r="65" s="125" customFormat="1"/>
    <row r="66" s="125" customFormat="1"/>
    <row r="67" s="125" customFormat="1"/>
    <row r="68" s="125" customFormat="1"/>
    <row r="69" s="125" customFormat="1"/>
    <row r="70" s="125" customFormat="1"/>
    <row r="71" s="125" customFormat="1"/>
    <row r="72" s="125" customFormat="1"/>
    <row r="73" s="125" customFormat="1"/>
    <row r="74" s="125" customFormat="1"/>
    <row r="75" s="125" customFormat="1"/>
    <row r="76" s="125" customFormat="1"/>
    <row r="77" s="125" customFormat="1"/>
    <row r="78" s="125" customFormat="1"/>
    <row r="79" s="125" customFormat="1"/>
    <row r="80" s="125" customFormat="1"/>
    <row r="81" s="125" customFormat="1"/>
    <row r="82" s="125" customFormat="1"/>
    <row r="83" s="125" customFormat="1"/>
    <row r="84" s="125" customFormat="1"/>
    <row r="85" s="125" customFormat="1"/>
    <row r="86" s="125" customFormat="1"/>
    <row r="87" s="125" customFormat="1"/>
    <row r="88" s="125" customFormat="1"/>
    <row r="89" s="125" customFormat="1"/>
    <row r="90" s="125" customFormat="1"/>
    <row r="91" s="125" customFormat="1"/>
    <row r="92" s="125" customFormat="1"/>
    <row r="93" s="125" customFormat="1"/>
    <row r="94" s="125" customFormat="1"/>
    <row r="95" s="125" customFormat="1"/>
    <row r="96" s="125" customFormat="1"/>
    <row r="97" s="125" customFormat="1"/>
    <row r="98" s="125" customFormat="1"/>
    <row r="99" s="125" customFormat="1"/>
    <row r="100" s="125" customFormat="1"/>
    <row r="101" s="125" customFormat="1"/>
    <row r="102" s="125" customFormat="1"/>
    <row r="103" s="125" customFormat="1"/>
    <row r="104" s="125" customFormat="1"/>
    <row r="105" s="125" customFormat="1"/>
    <row r="106" s="125" customFormat="1"/>
  </sheetData>
  <mergeCells count="4">
    <mergeCell ref="A1:B1"/>
    <mergeCell ref="A2:B2"/>
    <mergeCell ref="A3:B3"/>
    <mergeCell ref="A16:B16"/>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tabColor rgb="FFFFFF00"/>
  </sheetPr>
  <dimension ref="A1:XFD23"/>
  <sheetViews>
    <sheetView showZeros="0" workbookViewId="0">
      <selection activeCell="D7" sqref="D7"/>
    </sheetView>
  </sheetViews>
  <sheetFormatPr defaultColWidth="12.75" defaultRowHeight="13.5"/>
  <cols>
    <col min="1" max="1" width="29.625" style="90" customWidth="1"/>
    <col min="2" max="2" width="13.5" style="91" customWidth="1"/>
    <col min="3" max="3" width="35.5" style="92" customWidth="1"/>
    <col min="4" max="4" width="13.5" style="93" customWidth="1"/>
    <col min="5" max="5" width="9" style="90" customWidth="1"/>
    <col min="6" max="6" width="11.25" style="90" customWidth="1"/>
    <col min="7" max="250" width="9" style="90" customWidth="1"/>
    <col min="251" max="251" width="29.625" style="90" customWidth="1"/>
    <col min="252" max="252" width="12.75" style="90"/>
    <col min="253" max="253" width="29.75" style="90" customWidth="1"/>
    <col min="254" max="254" width="17" style="90" customWidth="1"/>
    <col min="255" max="255" width="37" style="90" customWidth="1"/>
    <col min="256" max="256" width="17.375" style="90" customWidth="1"/>
    <col min="257" max="506" width="9" style="90" customWidth="1"/>
    <col min="507" max="507" width="29.625" style="90" customWidth="1"/>
    <col min="508" max="508" width="12.75" style="90"/>
    <col min="509" max="509" width="29.75" style="90" customWidth="1"/>
    <col min="510" max="510" width="17" style="90" customWidth="1"/>
    <col min="511" max="511" width="37" style="90" customWidth="1"/>
    <col min="512" max="512" width="17.375" style="90" customWidth="1"/>
    <col min="513" max="762" width="9" style="90" customWidth="1"/>
    <col min="763" max="763" width="29.625" style="90" customWidth="1"/>
    <col min="764" max="764" width="12.75" style="90"/>
    <col min="765" max="765" width="29.75" style="90" customWidth="1"/>
    <col min="766" max="766" width="17" style="90" customWidth="1"/>
    <col min="767" max="767" width="37" style="90" customWidth="1"/>
    <col min="768" max="768" width="17.375" style="90" customWidth="1"/>
    <col min="769" max="1018" width="9" style="90" customWidth="1"/>
    <col min="1019" max="1019" width="29.625" style="90" customWidth="1"/>
    <col min="1020" max="1020" width="12.75" style="90"/>
    <col min="1021" max="1021" width="29.75" style="90" customWidth="1"/>
    <col min="1022" max="1022" width="17" style="90" customWidth="1"/>
    <col min="1023" max="1023" width="37" style="90" customWidth="1"/>
    <col min="1024" max="1024" width="17.375" style="90" customWidth="1"/>
    <col min="1025" max="1274" width="9" style="90" customWidth="1"/>
    <col min="1275" max="1275" width="29.625" style="90" customWidth="1"/>
    <col min="1276" max="1276" width="12.75" style="90"/>
    <col min="1277" max="1277" width="29.75" style="90" customWidth="1"/>
    <col min="1278" max="1278" width="17" style="90" customWidth="1"/>
    <col min="1279" max="1279" width="37" style="90" customWidth="1"/>
    <col min="1280" max="1280" width="17.375" style="90" customWidth="1"/>
    <col min="1281" max="1530" width="9" style="90" customWidth="1"/>
    <col min="1531" max="1531" width="29.625" style="90" customWidth="1"/>
    <col min="1532" max="1532" width="12.75" style="90"/>
    <col min="1533" max="1533" width="29.75" style="90" customWidth="1"/>
    <col min="1534" max="1534" width="17" style="90" customWidth="1"/>
    <col min="1535" max="1535" width="37" style="90" customWidth="1"/>
    <col min="1536" max="1536" width="17.375" style="90" customWidth="1"/>
    <col min="1537" max="1786" width="9" style="90" customWidth="1"/>
    <col min="1787" max="1787" width="29.625" style="90" customWidth="1"/>
    <col min="1788" max="1788" width="12.75" style="90"/>
    <col min="1789" max="1789" width="29.75" style="90" customWidth="1"/>
    <col min="1790" max="1790" width="17" style="90" customWidth="1"/>
    <col min="1791" max="1791" width="37" style="90" customWidth="1"/>
    <col min="1792" max="1792" width="17.375" style="90" customWidth="1"/>
    <col min="1793" max="2042" width="9" style="90" customWidth="1"/>
    <col min="2043" max="2043" width="29.625" style="90" customWidth="1"/>
    <col min="2044" max="2044" width="12.75" style="90"/>
    <col min="2045" max="2045" width="29.75" style="90" customWidth="1"/>
    <col min="2046" max="2046" width="17" style="90" customWidth="1"/>
    <col min="2047" max="2047" width="37" style="90" customWidth="1"/>
    <col min="2048" max="2048" width="17.375" style="90" customWidth="1"/>
    <col min="2049" max="2298" width="9" style="90" customWidth="1"/>
    <col min="2299" max="2299" width="29.625" style="90" customWidth="1"/>
    <col min="2300" max="2300" width="12.75" style="90"/>
    <col min="2301" max="2301" width="29.75" style="90" customWidth="1"/>
    <col min="2302" max="2302" width="17" style="90" customWidth="1"/>
    <col min="2303" max="2303" width="37" style="90" customWidth="1"/>
    <col min="2304" max="2304" width="17.375" style="90" customWidth="1"/>
    <col min="2305" max="2554" width="9" style="90" customWidth="1"/>
    <col min="2555" max="2555" width="29.625" style="90" customWidth="1"/>
    <col min="2556" max="2556" width="12.75" style="90"/>
    <col min="2557" max="2557" width="29.75" style="90" customWidth="1"/>
    <col min="2558" max="2558" width="17" style="90" customWidth="1"/>
    <col min="2559" max="2559" width="37" style="90" customWidth="1"/>
    <col min="2560" max="2560" width="17.375" style="90" customWidth="1"/>
    <col min="2561" max="2810" width="9" style="90" customWidth="1"/>
    <col min="2811" max="2811" width="29.625" style="90" customWidth="1"/>
    <col min="2812" max="2812" width="12.75" style="90"/>
    <col min="2813" max="2813" width="29.75" style="90" customWidth="1"/>
    <col min="2814" max="2814" width="17" style="90" customWidth="1"/>
    <col min="2815" max="2815" width="37" style="90" customWidth="1"/>
    <col min="2816" max="2816" width="17.375" style="90" customWidth="1"/>
    <col min="2817" max="3066" width="9" style="90" customWidth="1"/>
    <col min="3067" max="3067" width="29.625" style="90" customWidth="1"/>
    <col min="3068" max="3068" width="12.75" style="90"/>
    <col min="3069" max="3069" width="29.75" style="90" customWidth="1"/>
    <col min="3070" max="3070" width="17" style="90" customWidth="1"/>
    <col min="3071" max="3071" width="37" style="90" customWidth="1"/>
    <col min="3072" max="3072" width="17.375" style="90" customWidth="1"/>
    <col min="3073" max="3322" width="9" style="90" customWidth="1"/>
    <col min="3323" max="3323" width="29.625" style="90" customWidth="1"/>
    <col min="3324" max="3324" width="12.75" style="90"/>
    <col min="3325" max="3325" width="29.75" style="90" customWidth="1"/>
    <col min="3326" max="3326" width="17" style="90" customWidth="1"/>
    <col min="3327" max="3327" width="37" style="90" customWidth="1"/>
    <col min="3328" max="3328" width="17.375" style="90" customWidth="1"/>
    <col min="3329" max="3578" width="9" style="90" customWidth="1"/>
    <col min="3579" max="3579" width="29.625" style="90" customWidth="1"/>
    <col min="3580" max="3580" width="12.75" style="90"/>
    <col min="3581" max="3581" width="29.75" style="90" customWidth="1"/>
    <col min="3582" max="3582" width="17" style="90" customWidth="1"/>
    <col min="3583" max="3583" width="37" style="90" customWidth="1"/>
    <col min="3584" max="3584" width="17.375" style="90" customWidth="1"/>
    <col min="3585" max="3834" width="9" style="90" customWidth="1"/>
    <col min="3835" max="3835" width="29.625" style="90" customWidth="1"/>
    <col min="3836" max="3836" width="12.75" style="90"/>
    <col min="3837" max="3837" width="29.75" style="90" customWidth="1"/>
    <col min="3838" max="3838" width="17" style="90" customWidth="1"/>
    <col min="3839" max="3839" width="37" style="90" customWidth="1"/>
    <col min="3840" max="3840" width="17.375" style="90" customWidth="1"/>
    <col min="3841" max="4090" width="9" style="90" customWidth="1"/>
    <col min="4091" max="4091" width="29.625" style="90" customWidth="1"/>
    <col min="4092" max="4092" width="12.75" style="90"/>
    <col min="4093" max="4093" width="29.75" style="90" customWidth="1"/>
    <col min="4094" max="4094" width="17" style="90" customWidth="1"/>
    <col min="4095" max="4095" width="37" style="90" customWidth="1"/>
    <col min="4096" max="4096" width="17.375" style="90" customWidth="1"/>
    <col min="4097" max="4346" width="9" style="90" customWidth="1"/>
    <col min="4347" max="4347" width="29.625" style="90" customWidth="1"/>
    <col min="4348" max="4348" width="12.75" style="90"/>
    <col min="4349" max="4349" width="29.75" style="90" customWidth="1"/>
    <col min="4350" max="4350" width="17" style="90" customWidth="1"/>
    <col min="4351" max="4351" width="37" style="90" customWidth="1"/>
    <col min="4352" max="4352" width="17.375" style="90" customWidth="1"/>
    <col min="4353" max="4602" width="9" style="90" customWidth="1"/>
    <col min="4603" max="4603" width="29.625" style="90" customWidth="1"/>
    <col min="4604" max="4604" width="12.75" style="90"/>
    <col min="4605" max="4605" width="29.75" style="90" customWidth="1"/>
    <col min="4606" max="4606" width="17" style="90" customWidth="1"/>
    <col min="4607" max="4607" width="37" style="90" customWidth="1"/>
    <col min="4608" max="4608" width="17.375" style="90" customWidth="1"/>
    <col min="4609" max="4858" width="9" style="90" customWidth="1"/>
    <col min="4859" max="4859" width="29.625" style="90" customWidth="1"/>
    <col min="4860" max="4860" width="12.75" style="90"/>
    <col min="4861" max="4861" width="29.75" style="90" customWidth="1"/>
    <col min="4862" max="4862" width="17" style="90" customWidth="1"/>
    <col min="4863" max="4863" width="37" style="90" customWidth="1"/>
    <col min="4864" max="4864" width="17.375" style="90" customWidth="1"/>
    <col min="4865" max="5114" width="9" style="90" customWidth="1"/>
    <col min="5115" max="5115" width="29.625" style="90" customWidth="1"/>
    <col min="5116" max="5116" width="12.75" style="90"/>
    <col min="5117" max="5117" width="29.75" style="90" customWidth="1"/>
    <col min="5118" max="5118" width="17" style="90" customWidth="1"/>
    <col min="5119" max="5119" width="37" style="90" customWidth="1"/>
    <col min="5120" max="5120" width="17.375" style="90" customWidth="1"/>
    <col min="5121" max="5370" width="9" style="90" customWidth="1"/>
    <col min="5371" max="5371" width="29.625" style="90" customWidth="1"/>
    <col min="5372" max="5372" width="12.75" style="90"/>
    <col min="5373" max="5373" width="29.75" style="90" customWidth="1"/>
    <col min="5374" max="5374" width="17" style="90" customWidth="1"/>
    <col min="5375" max="5375" width="37" style="90" customWidth="1"/>
    <col min="5376" max="5376" width="17.375" style="90" customWidth="1"/>
    <col min="5377" max="5626" width="9" style="90" customWidth="1"/>
    <col min="5627" max="5627" width="29.625" style="90" customWidth="1"/>
    <col min="5628" max="5628" width="12.75" style="90"/>
    <col min="5629" max="5629" width="29.75" style="90" customWidth="1"/>
    <col min="5630" max="5630" width="17" style="90" customWidth="1"/>
    <col min="5631" max="5631" width="37" style="90" customWidth="1"/>
    <col min="5632" max="5632" width="17.375" style="90" customWidth="1"/>
    <col min="5633" max="5882" width="9" style="90" customWidth="1"/>
    <col min="5883" max="5883" width="29.625" style="90" customWidth="1"/>
    <col min="5884" max="5884" width="12.75" style="90"/>
    <col min="5885" max="5885" width="29.75" style="90" customWidth="1"/>
    <col min="5886" max="5886" width="17" style="90" customWidth="1"/>
    <col min="5887" max="5887" width="37" style="90" customWidth="1"/>
    <col min="5888" max="5888" width="17.375" style="90" customWidth="1"/>
    <col min="5889" max="6138" width="9" style="90" customWidth="1"/>
    <col min="6139" max="6139" width="29.625" style="90" customWidth="1"/>
    <col min="6140" max="6140" width="12.75" style="90"/>
    <col min="6141" max="6141" width="29.75" style="90" customWidth="1"/>
    <col min="6142" max="6142" width="17" style="90" customWidth="1"/>
    <col min="6143" max="6143" width="37" style="90" customWidth="1"/>
    <col min="6144" max="6144" width="17.375" style="90" customWidth="1"/>
    <col min="6145" max="6394" width="9" style="90" customWidth="1"/>
    <col min="6395" max="6395" width="29.625" style="90" customWidth="1"/>
    <col min="6396" max="6396" width="12.75" style="90"/>
    <col min="6397" max="6397" width="29.75" style="90" customWidth="1"/>
    <col min="6398" max="6398" width="17" style="90" customWidth="1"/>
    <col min="6399" max="6399" width="37" style="90" customWidth="1"/>
    <col min="6400" max="6400" width="17.375" style="90" customWidth="1"/>
    <col min="6401" max="6650" width="9" style="90" customWidth="1"/>
    <col min="6651" max="6651" width="29.625" style="90" customWidth="1"/>
    <col min="6652" max="6652" width="12.75" style="90"/>
    <col min="6653" max="6653" width="29.75" style="90" customWidth="1"/>
    <col min="6654" max="6654" width="17" style="90" customWidth="1"/>
    <col min="6655" max="6655" width="37" style="90" customWidth="1"/>
    <col min="6656" max="6656" width="17.375" style="90" customWidth="1"/>
    <col min="6657" max="6906" width="9" style="90" customWidth="1"/>
    <col min="6907" max="6907" width="29.625" style="90" customWidth="1"/>
    <col min="6908" max="6908" width="12.75" style="90"/>
    <col min="6909" max="6909" width="29.75" style="90" customWidth="1"/>
    <col min="6910" max="6910" width="17" style="90" customWidth="1"/>
    <col min="6911" max="6911" width="37" style="90" customWidth="1"/>
    <col min="6912" max="6912" width="17.375" style="90" customWidth="1"/>
    <col min="6913" max="7162" width="9" style="90" customWidth="1"/>
    <col min="7163" max="7163" width="29.625" style="90" customWidth="1"/>
    <col min="7164" max="7164" width="12.75" style="90"/>
    <col min="7165" max="7165" width="29.75" style="90" customWidth="1"/>
    <col min="7166" max="7166" width="17" style="90" customWidth="1"/>
    <col min="7167" max="7167" width="37" style="90" customWidth="1"/>
    <col min="7168" max="7168" width="17.375" style="90" customWidth="1"/>
    <col min="7169" max="7418" width="9" style="90" customWidth="1"/>
    <col min="7419" max="7419" width="29.625" style="90" customWidth="1"/>
    <col min="7420" max="7420" width="12.75" style="90"/>
    <col min="7421" max="7421" width="29.75" style="90" customWidth="1"/>
    <col min="7422" max="7422" width="17" style="90" customWidth="1"/>
    <col min="7423" max="7423" width="37" style="90" customWidth="1"/>
    <col min="7424" max="7424" width="17.375" style="90" customWidth="1"/>
    <col min="7425" max="7674" width="9" style="90" customWidth="1"/>
    <col min="7675" max="7675" width="29.625" style="90" customWidth="1"/>
    <col min="7676" max="7676" width="12.75" style="90"/>
    <col min="7677" max="7677" width="29.75" style="90" customWidth="1"/>
    <col min="7678" max="7678" width="17" style="90" customWidth="1"/>
    <col min="7679" max="7679" width="37" style="90" customWidth="1"/>
    <col min="7680" max="7680" width="17.375" style="90" customWidth="1"/>
    <col min="7681" max="7930" width="9" style="90" customWidth="1"/>
    <col min="7931" max="7931" width="29.625" style="90" customWidth="1"/>
    <col min="7932" max="7932" width="12.75" style="90"/>
    <col min="7933" max="7933" width="29.75" style="90" customWidth="1"/>
    <col min="7934" max="7934" width="17" style="90" customWidth="1"/>
    <col min="7935" max="7935" width="37" style="90" customWidth="1"/>
    <col min="7936" max="7936" width="17.375" style="90" customWidth="1"/>
    <col min="7937" max="8186" width="9" style="90" customWidth="1"/>
    <col min="8187" max="8187" width="29.625" style="90" customWidth="1"/>
    <col min="8188" max="8188" width="12.75" style="90"/>
    <col min="8189" max="8189" width="29.75" style="90" customWidth="1"/>
    <col min="8190" max="8190" width="17" style="90" customWidth="1"/>
    <col min="8191" max="8191" width="37" style="90" customWidth="1"/>
    <col min="8192" max="8192" width="17.375" style="90" customWidth="1"/>
    <col min="8193" max="8442" width="9" style="90" customWidth="1"/>
    <col min="8443" max="8443" width="29.625" style="90" customWidth="1"/>
    <col min="8444" max="8444" width="12.75" style="90"/>
    <col min="8445" max="8445" width="29.75" style="90" customWidth="1"/>
    <col min="8446" max="8446" width="17" style="90" customWidth="1"/>
    <col min="8447" max="8447" width="37" style="90" customWidth="1"/>
    <col min="8448" max="8448" width="17.375" style="90" customWidth="1"/>
    <col min="8449" max="8698" width="9" style="90" customWidth="1"/>
    <col min="8699" max="8699" width="29.625" style="90" customWidth="1"/>
    <col min="8700" max="8700" width="12.75" style="90"/>
    <col min="8701" max="8701" width="29.75" style="90" customWidth="1"/>
    <col min="8702" max="8702" width="17" style="90" customWidth="1"/>
    <col min="8703" max="8703" width="37" style="90" customWidth="1"/>
    <col min="8704" max="8704" width="17.375" style="90" customWidth="1"/>
    <col min="8705" max="8954" width="9" style="90" customWidth="1"/>
    <col min="8955" max="8955" width="29.625" style="90" customWidth="1"/>
    <col min="8956" max="8956" width="12.75" style="90"/>
    <col min="8957" max="8957" width="29.75" style="90" customWidth="1"/>
    <col min="8958" max="8958" width="17" style="90" customWidth="1"/>
    <col min="8959" max="8959" width="37" style="90" customWidth="1"/>
    <col min="8960" max="8960" width="17.375" style="90" customWidth="1"/>
    <col min="8961" max="9210" width="9" style="90" customWidth="1"/>
    <col min="9211" max="9211" width="29.625" style="90" customWidth="1"/>
    <col min="9212" max="9212" width="12.75" style="90"/>
    <col min="9213" max="9213" width="29.75" style="90" customWidth="1"/>
    <col min="9214" max="9214" width="17" style="90" customWidth="1"/>
    <col min="9215" max="9215" width="37" style="90" customWidth="1"/>
    <col min="9216" max="9216" width="17.375" style="90" customWidth="1"/>
    <col min="9217" max="9466" width="9" style="90" customWidth="1"/>
    <col min="9467" max="9467" width="29.625" style="90" customWidth="1"/>
    <col min="9468" max="9468" width="12.75" style="90"/>
    <col min="9469" max="9469" width="29.75" style="90" customWidth="1"/>
    <col min="9470" max="9470" width="17" style="90" customWidth="1"/>
    <col min="9471" max="9471" width="37" style="90" customWidth="1"/>
    <col min="9472" max="9472" width="17.375" style="90" customWidth="1"/>
    <col min="9473" max="9722" width="9" style="90" customWidth="1"/>
    <col min="9723" max="9723" width="29.625" style="90" customWidth="1"/>
    <col min="9724" max="9724" width="12.75" style="90"/>
    <col min="9725" max="9725" width="29.75" style="90" customWidth="1"/>
    <col min="9726" max="9726" width="17" style="90" customWidth="1"/>
    <col min="9727" max="9727" width="37" style="90" customWidth="1"/>
    <col min="9728" max="9728" width="17.375" style="90" customWidth="1"/>
    <col min="9729" max="9978" width="9" style="90" customWidth="1"/>
    <col min="9979" max="9979" width="29.625" style="90" customWidth="1"/>
    <col min="9980" max="9980" width="12.75" style="90"/>
    <col min="9981" max="9981" width="29.75" style="90" customWidth="1"/>
    <col min="9982" max="9982" width="17" style="90" customWidth="1"/>
    <col min="9983" max="9983" width="37" style="90" customWidth="1"/>
    <col min="9984" max="9984" width="17.375" style="90" customWidth="1"/>
    <col min="9985" max="10234" width="9" style="90" customWidth="1"/>
    <col min="10235" max="10235" width="29.625" style="90" customWidth="1"/>
    <col min="10236" max="10236" width="12.75" style="90"/>
    <col min="10237" max="10237" width="29.75" style="90" customWidth="1"/>
    <col min="10238" max="10238" width="17" style="90" customWidth="1"/>
    <col min="10239" max="10239" width="37" style="90" customWidth="1"/>
    <col min="10240" max="10240" width="17.375" style="90" customWidth="1"/>
    <col min="10241" max="10490" width="9" style="90" customWidth="1"/>
    <col min="10491" max="10491" width="29.625" style="90" customWidth="1"/>
    <col min="10492" max="10492" width="12.75" style="90"/>
    <col min="10493" max="10493" width="29.75" style="90" customWidth="1"/>
    <col min="10494" max="10494" width="17" style="90" customWidth="1"/>
    <col min="10495" max="10495" width="37" style="90" customWidth="1"/>
    <col min="10496" max="10496" width="17.375" style="90" customWidth="1"/>
    <col min="10497" max="10746" width="9" style="90" customWidth="1"/>
    <col min="10747" max="10747" width="29.625" style="90" customWidth="1"/>
    <col min="10748" max="10748" width="12.75" style="90"/>
    <col min="10749" max="10749" width="29.75" style="90" customWidth="1"/>
    <col min="10750" max="10750" width="17" style="90" customWidth="1"/>
    <col min="10751" max="10751" width="37" style="90" customWidth="1"/>
    <col min="10752" max="10752" width="17.375" style="90" customWidth="1"/>
    <col min="10753" max="11002" width="9" style="90" customWidth="1"/>
    <col min="11003" max="11003" width="29.625" style="90" customWidth="1"/>
    <col min="11004" max="11004" width="12.75" style="90"/>
    <col min="11005" max="11005" width="29.75" style="90" customWidth="1"/>
    <col min="11006" max="11006" width="17" style="90" customWidth="1"/>
    <col min="11007" max="11007" width="37" style="90" customWidth="1"/>
    <col min="11008" max="11008" width="17.375" style="90" customWidth="1"/>
    <col min="11009" max="11258" width="9" style="90" customWidth="1"/>
    <col min="11259" max="11259" width="29.625" style="90" customWidth="1"/>
    <col min="11260" max="11260" width="12.75" style="90"/>
    <col min="11261" max="11261" width="29.75" style="90" customWidth="1"/>
    <col min="11262" max="11262" width="17" style="90" customWidth="1"/>
    <col min="11263" max="11263" width="37" style="90" customWidth="1"/>
    <col min="11264" max="11264" width="17.375" style="90" customWidth="1"/>
    <col min="11265" max="11514" width="9" style="90" customWidth="1"/>
    <col min="11515" max="11515" width="29.625" style="90" customWidth="1"/>
    <col min="11516" max="11516" width="12.75" style="90"/>
    <col min="11517" max="11517" width="29.75" style="90" customWidth="1"/>
    <col min="11518" max="11518" width="17" style="90" customWidth="1"/>
    <col min="11519" max="11519" width="37" style="90" customWidth="1"/>
    <col min="11520" max="11520" width="17.375" style="90" customWidth="1"/>
    <col min="11521" max="11770" width="9" style="90" customWidth="1"/>
    <col min="11771" max="11771" width="29.625" style="90" customWidth="1"/>
    <col min="11772" max="11772" width="12.75" style="90"/>
    <col min="11773" max="11773" width="29.75" style="90" customWidth="1"/>
    <col min="11774" max="11774" width="17" style="90" customWidth="1"/>
    <col min="11775" max="11775" width="37" style="90" customWidth="1"/>
    <col min="11776" max="11776" width="17.375" style="90" customWidth="1"/>
    <col min="11777" max="12026" width="9" style="90" customWidth="1"/>
    <col min="12027" max="12027" width="29.625" style="90" customWidth="1"/>
    <col min="12028" max="12028" width="12.75" style="90"/>
    <col min="12029" max="12029" width="29.75" style="90" customWidth="1"/>
    <col min="12030" max="12030" width="17" style="90" customWidth="1"/>
    <col min="12031" max="12031" width="37" style="90" customWidth="1"/>
    <col min="12032" max="12032" width="17.375" style="90" customWidth="1"/>
    <col min="12033" max="12282" width="9" style="90" customWidth="1"/>
    <col min="12283" max="12283" width="29.625" style="90" customWidth="1"/>
    <col min="12284" max="12284" width="12.75" style="90"/>
    <col min="12285" max="12285" width="29.75" style="90" customWidth="1"/>
    <col min="12286" max="12286" width="17" style="90" customWidth="1"/>
    <col min="12287" max="12287" width="37" style="90" customWidth="1"/>
    <col min="12288" max="12288" width="17.375" style="90" customWidth="1"/>
    <col min="12289" max="12538" width="9" style="90" customWidth="1"/>
    <col min="12539" max="12539" width="29.625" style="90" customWidth="1"/>
    <col min="12540" max="12540" width="12.75" style="90"/>
    <col min="12541" max="12541" width="29.75" style="90" customWidth="1"/>
    <col min="12542" max="12542" width="17" style="90" customWidth="1"/>
    <col min="12543" max="12543" width="37" style="90" customWidth="1"/>
    <col min="12544" max="12544" width="17.375" style="90" customWidth="1"/>
    <col min="12545" max="12794" width="9" style="90" customWidth="1"/>
    <col min="12795" max="12795" width="29.625" style="90" customWidth="1"/>
    <col min="12796" max="12796" width="12.75" style="90"/>
    <col min="12797" max="12797" width="29.75" style="90" customWidth="1"/>
    <col min="12798" max="12798" width="17" style="90" customWidth="1"/>
    <col min="12799" max="12799" width="37" style="90" customWidth="1"/>
    <col min="12800" max="12800" width="17.375" style="90" customWidth="1"/>
    <col min="12801" max="13050" width="9" style="90" customWidth="1"/>
    <col min="13051" max="13051" width="29.625" style="90" customWidth="1"/>
    <col min="13052" max="13052" width="12.75" style="90"/>
    <col min="13053" max="13053" width="29.75" style="90" customWidth="1"/>
    <col min="13054" max="13054" width="17" style="90" customWidth="1"/>
    <col min="13055" max="13055" width="37" style="90" customWidth="1"/>
    <col min="13056" max="13056" width="17.375" style="90" customWidth="1"/>
    <col min="13057" max="13306" width="9" style="90" customWidth="1"/>
    <col min="13307" max="13307" width="29.625" style="90" customWidth="1"/>
    <col min="13308" max="13308" width="12.75" style="90"/>
    <col min="13309" max="13309" width="29.75" style="90" customWidth="1"/>
    <col min="13310" max="13310" width="17" style="90" customWidth="1"/>
    <col min="13311" max="13311" width="37" style="90" customWidth="1"/>
    <col min="13312" max="13312" width="17.375" style="90" customWidth="1"/>
    <col min="13313" max="13562" width="9" style="90" customWidth="1"/>
    <col min="13563" max="13563" width="29.625" style="90" customWidth="1"/>
    <col min="13564" max="13564" width="12.75" style="90"/>
    <col min="13565" max="13565" width="29.75" style="90" customWidth="1"/>
    <col min="13566" max="13566" width="17" style="90" customWidth="1"/>
    <col min="13567" max="13567" width="37" style="90" customWidth="1"/>
    <col min="13568" max="13568" width="17.375" style="90" customWidth="1"/>
    <col min="13569" max="13818" width="9" style="90" customWidth="1"/>
    <col min="13819" max="13819" width="29.625" style="90" customWidth="1"/>
    <col min="13820" max="13820" width="12.75" style="90"/>
    <col min="13821" max="13821" width="29.75" style="90" customWidth="1"/>
    <col min="13822" max="13822" width="17" style="90" customWidth="1"/>
    <col min="13823" max="13823" width="37" style="90" customWidth="1"/>
    <col min="13824" max="13824" width="17.375" style="90" customWidth="1"/>
    <col min="13825" max="14074" width="9" style="90" customWidth="1"/>
    <col min="14075" max="14075" width="29.625" style="90" customWidth="1"/>
    <col min="14076" max="14076" width="12.75" style="90"/>
    <col min="14077" max="14077" width="29.75" style="90" customWidth="1"/>
    <col min="14078" max="14078" width="17" style="90" customWidth="1"/>
    <col min="14079" max="14079" width="37" style="90" customWidth="1"/>
    <col min="14080" max="14080" width="17.375" style="90" customWidth="1"/>
    <col min="14081" max="14330" width="9" style="90" customWidth="1"/>
    <col min="14331" max="14331" width="29.625" style="90" customWidth="1"/>
    <col min="14332" max="14332" width="12.75" style="90"/>
    <col min="14333" max="14333" width="29.75" style="90" customWidth="1"/>
    <col min="14334" max="14334" width="17" style="90" customWidth="1"/>
    <col min="14335" max="14335" width="37" style="90" customWidth="1"/>
    <col min="14336" max="14336" width="17.375" style="90" customWidth="1"/>
    <col min="14337" max="14586" width="9" style="90" customWidth="1"/>
    <col min="14587" max="14587" width="29.625" style="90" customWidth="1"/>
    <col min="14588" max="14588" width="12.75" style="90"/>
    <col min="14589" max="14589" width="29.75" style="90" customWidth="1"/>
    <col min="14590" max="14590" width="17" style="90" customWidth="1"/>
    <col min="14591" max="14591" width="37" style="90" customWidth="1"/>
    <col min="14592" max="14592" width="17.375" style="90" customWidth="1"/>
    <col min="14593" max="14842" width="9" style="90" customWidth="1"/>
    <col min="14843" max="14843" width="29.625" style="90" customWidth="1"/>
    <col min="14844" max="14844" width="12.75" style="90"/>
    <col min="14845" max="14845" width="29.75" style="90" customWidth="1"/>
    <col min="14846" max="14846" width="17" style="90" customWidth="1"/>
    <col min="14847" max="14847" width="37" style="90" customWidth="1"/>
    <col min="14848" max="14848" width="17.375" style="90" customWidth="1"/>
    <col min="14849" max="15098" width="9" style="90" customWidth="1"/>
    <col min="15099" max="15099" width="29.625" style="90" customWidth="1"/>
    <col min="15100" max="15100" width="12.75" style="90"/>
    <col min="15101" max="15101" width="29.75" style="90" customWidth="1"/>
    <col min="15102" max="15102" width="17" style="90" customWidth="1"/>
    <col min="15103" max="15103" width="37" style="90" customWidth="1"/>
    <col min="15104" max="15104" width="17.375" style="90" customWidth="1"/>
    <col min="15105" max="15354" width="9" style="90" customWidth="1"/>
    <col min="15355" max="15355" width="29.625" style="90" customWidth="1"/>
    <col min="15356" max="15356" width="12.75" style="90"/>
    <col min="15357" max="15357" width="29.75" style="90" customWidth="1"/>
    <col min="15358" max="15358" width="17" style="90" customWidth="1"/>
    <col min="15359" max="15359" width="37" style="90" customWidth="1"/>
    <col min="15360" max="15360" width="17.375" style="90" customWidth="1"/>
    <col min="15361" max="15610" width="9" style="90" customWidth="1"/>
    <col min="15611" max="15611" width="29.625" style="90" customWidth="1"/>
    <col min="15612" max="15612" width="12.75" style="90"/>
    <col min="15613" max="15613" width="29.75" style="90" customWidth="1"/>
    <col min="15614" max="15614" width="17" style="90" customWidth="1"/>
    <col min="15615" max="15615" width="37" style="90" customWidth="1"/>
    <col min="15616" max="15616" width="17.375" style="90" customWidth="1"/>
    <col min="15617" max="15866" width="9" style="90" customWidth="1"/>
    <col min="15867" max="15867" width="29.625" style="90" customWidth="1"/>
    <col min="15868" max="15868" width="12.75" style="90"/>
    <col min="15869" max="15869" width="29.75" style="90" customWidth="1"/>
    <col min="15870" max="15870" width="17" style="90" customWidth="1"/>
    <col min="15871" max="15871" width="37" style="90" customWidth="1"/>
    <col min="15872" max="15872" width="17.375" style="90" customWidth="1"/>
    <col min="15873" max="16122" width="9" style="90" customWidth="1"/>
    <col min="16123" max="16123" width="29.625" style="90" customWidth="1"/>
    <col min="16124" max="16124" width="12.75" style="90"/>
    <col min="16125" max="16125" width="29.75" style="90" customWidth="1"/>
    <col min="16126" max="16126" width="17" style="90" customWidth="1"/>
    <col min="16127" max="16127" width="37" style="90" customWidth="1"/>
    <col min="16128" max="16128" width="17.375" style="90" customWidth="1"/>
    <col min="16129" max="16378" width="9" style="90" customWidth="1"/>
    <col min="16379" max="16379" width="29.625" style="90" customWidth="1"/>
    <col min="16380" max="16384" width="12.75" style="90"/>
  </cols>
  <sheetData>
    <row r="1" ht="18.75" spans="1:4">
      <c r="A1" s="46" t="s">
        <v>1521</v>
      </c>
      <c r="B1" s="46"/>
      <c r="C1" s="94"/>
      <c r="D1" s="95"/>
    </row>
    <row r="2" ht="30" customHeight="1" spans="1:4">
      <c r="A2" s="67" t="s">
        <v>1522</v>
      </c>
      <c r="B2" s="67"/>
      <c r="C2" s="67"/>
      <c r="D2" s="67"/>
    </row>
    <row r="3" s="88" customFormat="1" ht="21.95" customHeight="1" spans="1:4">
      <c r="A3" s="96"/>
      <c r="B3" s="97"/>
      <c r="C3" s="98"/>
      <c r="D3" s="99" t="s">
        <v>41</v>
      </c>
    </row>
    <row r="4" s="88" customFormat="1" ht="24" customHeight="1" spans="1:4">
      <c r="A4" s="100" t="s">
        <v>1219</v>
      </c>
      <c r="B4" s="100" t="s">
        <v>43</v>
      </c>
      <c r="C4" s="100" t="s">
        <v>127</v>
      </c>
      <c r="D4" s="101" t="s">
        <v>43</v>
      </c>
    </row>
    <row r="5" s="88" customFormat="1" ht="24" customHeight="1" spans="1:4">
      <c r="A5" s="102" t="s">
        <v>49</v>
      </c>
      <c r="B5" s="103"/>
      <c r="C5" s="102" t="s">
        <v>49</v>
      </c>
      <c r="D5" s="103"/>
    </row>
    <row r="6" s="88" customFormat="1" ht="24" customHeight="1" spans="1:4">
      <c r="A6" s="104" t="s">
        <v>50</v>
      </c>
      <c r="B6" s="103"/>
      <c r="C6" s="105" t="s">
        <v>51</v>
      </c>
      <c r="D6" s="106"/>
    </row>
    <row r="7" s="88" customFormat="1" ht="20.1" customHeight="1" spans="1:7">
      <c r="A7" s="107" t="s">
        <v>1326</v>
      </c>
      <c r="B7" s="108"/>
      <c r="C7" s="109" t="s">
        <v>1327</v>
      </c>
      <c r="D7" s="78"/>
      <c r="E7" s="110"/>
      <c r="G7" s="111"/>
    </row>
    <row r="8" s="88" customFormat="1" ht="20.1" customHeight="1" spans="1:5">
      <c r="A8" s="107" t="s">
        <v>1328</v>
      </c>
      <c r="B8" s="78"/>
      <c r="C8" s="112" t="s">
        <v>1523</v>
      </c>
      <c r="D8" s="78"/>
      <c r="E8" s="110"/>
    </row>
    <row r="9" s="88" customFormat="1" ht="20.1" customHeight="1" spans="1:4">
      <c r="A9" s="107" t="s">
        <v>1330</v>
      </c>
      <c r="B9" s="78"/>
      <c r="C9" s="112" t="s">
        <v>1524</v>
      </c>
      <c r="D9" s="78"/>
    </row>
    <row r="10" s="88" customFormat="1" ht="20.1" customHeight="1" spans="1:4">
      <c r="A10" s="107" t="s">
        <v>1332</v>
      </c>
      <c r="B10" s="78"/>
      <c r="C10" s="112" t="s">
        <v>1525</v>
      </c>
      <c r="D10" s="78"/>
    </row>
    <row r="11" s="88" customFormat="1" ht="20.1" customHeight="1" spans="1:6">
      <c r="A11" s="113"/>
      <c r="B11" s="114"/>
      <c r="C11" s="109" t="s">
        <v>1335</v>
      </c>
      <c r="D11" s="78"/>
      <c r="E11" s="110"/>
      <c r="F11" s="115"/>
    </row>
    <row r="12" s="88" customFormat="1" ht="20.1" customHeight="1" spans="1:6">
      <c r="A12" s="116"/>
      <c r="B12" s="114"/>
      <c r="C12" s="112" t="s">
        <v>1336</v>
      </c>
      <c r="D12" s="78"/>
      <c r="F12" s="115"/>
    </row>
    <row r="13" s="88" customFormat="1" ht="20.1" customHeight="1" spans="1:6">
      <c r="A13" s="116"/>
      <c r="B13" s="114"/>
      <c r="C13" s="112" t="s">
        <v>1526</v>
      </c>
      <c r="D13" s="78"/>
      <c r="F13" s="115"/>
    </row>
    <row r="14" s="88" customFormat="1" ht="20.1" customHeight="1" spans="1:6">
      <c r="A14" s="117"/>
      <c r="B14" s="118"/>
      <c r="C14" s="109" t="s">
        <v>1527</v>
      </c>
      <c r="D14" s="78"/>
      <c r="F14" s="115"/>
    </row>
    <row r="15" s="88" customFormat="1" ht="20.1" customHeight="1" spans="1:4">
      <c r="A15" s="117"/>
      <c r="B15" s="118"/>
      <c r="C15" s="112" t="s">
        <v>1528</v>
      </c>
      <c r="D15" s="78"/>
    </row>
    <row r="16" s="88" customFormat="1" ht="20.1" customHeight="1" spans="1:4">
      <c r="A16" s="119"/>
      <c r="B16" s="114"/>
      <c r="C16" s="120" t="s">
        <v>1529</v>
      </c>
      <c r="D16" s="78"/>
    </row>
    <row r="17" s="88" customFormat="1" ht="20.1" customHeight="1" spans="1:4">
      <c r="A17" s="119"/>
      <c r="B17" s="114"/>
      <c r="C17" s="109" t="s">
        <v>1340</v>
      </c>
      <c r="D17" s="78"/>
    </row>
    <row r="18" s="88" customFormat="1" ht="20.1" customHeight="1" spans="1:4">
      <c r="A18" s="119"/>
      <c r="B18" s="114"/>
      <c r="C18" s="112" t="s">
        <v>1530</v>
      </c>
      <c r="D18" s="78"/>
    </row>
    <row r="19" s="88" customFormat="1" ht="20.1" customHeight="1" spans="1:5">
      <c r="A19" s="121" t="s">
        <v>101</v>
      </c>
      <c r="B19" s="122">
        <f>B20</f>
        <v>0</v>
      </c>
      <c r="C19" s="121" t="s">
        <v>102</v>
      </c>
      <c r="D19" s="103"/>
      <c r="E19" s="123"/>
    </row>
    <row r="20" s="88" customFormat="1" ht="20.1" customHeight="1" spans="1:4">
      <c r="A20" s="107" t="s">
        <v>1531</v>
      </c>
      <c r="B20" s="78"/>
      <c r="C20" s="107" t="s">
        <v>1532</v>
      </c>
      <c r="D20" s="108"/>
    </row>
    <row r="21" s="89" customFormat="1" ht="59.25" customHeight="1" spans="1:16384">
      <c r="A21" s="124" t="s">
        <v>1533</v>
      </c>
      <c r="B21" s="124"/>
      <c r="C21" s="124"/>
      <c r="D21" s="124"/>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90"/>
      <c r="AX21" s="90"/>
      <c r="AY21" s="90"/>
      <c r="AZ21" s="90"/>
      <c r="BA21" s="90"/>
      <c r="BB21" s="90"/>
      <c r="BC21" s="90"/>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c r="IT21" s="90"/>
      <c r="IU21" s="90"/>
      <c r="IV21" s="90"/>
      <c r="IW21" s="90"/>
      <c r="IX21" s="90"/>
      <c r="IY21" s="90"/>
      <c r="IZ21" s="90"/>
      <c r="JA21" s="90"/>
      <c r="JB21" s="90"/>
      <c r="JC21" s="90"/>
      <c r="JD21" s="90"/>
      <c r="JE21" s="90"/>
      <c r="JF21" s="90"/>
      <c r="JG21" s="90"/>
      <c r="JH21" s="90"/>
      <c r="JI21" s="90"/>
      <c r="JJ21" s="90"/>
      <c r="JK21" s="90"/>
      <c r="JL21" s="90"/>
      <c r="JM21" s="90"/>
      <c r="JN21" s="90"/>
      <c r="JO21" s="90"/>
      <c r="JP21" s="90"/>
      <c r="JQ21" s="90"/>
      <c r="JR21" s="90"/>
      <c r="JS21" s="90"/>
      <c r="JT21" s="90"/>
      <c r="JU21" s="90"/>
      <c r="JV21" s="90"/>
      <c r="JW21" s="90"/>
      <c r="JX21" s="90"/>
      <c r="JY21" s="90"/>
      <c r="JZ21" s="90"/>
      <c r="KA21" s="90"/>
      <c r="KB21" s="90"/>
      <c r="KC21" s="90"/>
      <c r="KD21" s="90"/>
      <c r="KE21" s="90"/>
      <c r="KF21" s="90"/>
      <c r="KG21" s="90"/>
      <c r="KH21" s="90"/>
      <c r="KI21" s="90"/>
      <c r="KJ21" s="90"/>
      <c r="KK21" s="90"/>
      <c r="KL21" s="90"/>
      <c r="KM21" s="90"/>
      <c r="KN21" s="90"/>
      <c r="KO21" s="90"/>
      <c r="KP21" s="90"/>
      <c r="KQ21" s="90"/>
      <c r="KR21" s="90"/>
      <c r="KS21" s="90"/>
      <c r="KT21" s="90"/>
      <c r="KU21" s="90"/>
      <c r="KV21" s="90"/>
      <c r="KW21" s="90"/>
      <c r="KX21" s="90"/>
      <c r="KY21" s="90"/>
      <c r="KZ21" s="90"/>
      <c r="LA21" s="90"/>
      <c r="LB21" s="90"/>
      <c r="LC21" s="90"/>
      <c r="LD21" s="90"/>
      <c r="LE21" s="90"/>
      <c r="LF21" s="90"/>
      <c r="LG21" s="90"/>
      <c r="LH21" s="90"/>
      <c r="LI21" s="90"/>
      <c r="LJ21" s="90"/>
      <c r="LK21" s="90"/>
      <c r="LL21" s="90"/>
      <c r="LM21" s="90"/>
      <c r="LN21" s="90"/>
      <c r="LO21" s="90"/>
      <c r="LP21" s="90"/>
      <c r="LQ21" s="90"/>
      <c r="LR21" s="90"/>
      <c r="LS21" s="90"/>
      <c r="LT21" s="90"/>
      <c r="LU21" s="90"/>
      <c r="LV21" s="90"/>
      <c r="LW21" s="90"/>
      <c r="LX21" s="90"/>
      <c r="LY21" s="90"/>
      <c r="LZ21" s="90"/>
      <c r="MA21" s="90"/>
      <c r="MB21" s="90"/>
      <c r="MC21" s="90"/>
      <c r="MD21" s="90"/>
      <c r="ME21" s="90"/>
      <c r="MF21" s="90"/>
      <c r="MG21" s="90"/>
      <c r="MH21" s="90"/>
      <c r="MI21" s="90"/>
      <c r="MJ21" s="90"/>
      <c r="MK21" s="90"/>
      <c r="ML21" s="90"/>
      <c r="MM21" s="90"/>
      <c r="MN21" s="90"/>
      <c r="MO21" s="90"/>
      <c r="MP21" s="90"/>
      <c r="MQ21" s="90"/>
      <c r="MR21" s="90"/>
      <c r="MS21" s="90"/>
      <c r="MT21" s="90"/>
      <c r="MU21" s="90"/>
      <c r="MV21" s="90"/>
      <c r="MW21" s="90"/>
      <c r="MX21" s="90"/>
      <c r="MY21" s="90"/>
      <c r="MZ21" s="90"/>
      <c r="NA21" s="90"/>
      <c r="NB21" s="90"/>
      <c r="NC21" s="90"/>
      <c r="ND21" s="90"/>
      <c r="NE21" s="90"/>
      <c r="NF21" s="90"/>
      <c r="NG21" s="90"/>
      <c r="NH21" s="90"/>
      <c r="NI21" s="90"/>
      <c r="NJ21" s="90"/>
      <c r="NK21" s="90"/>
      <c r="NL21" s="90"/>
      <c r="NM21" s="90"/>
      <c r="NN21" s="90"/>
      <c r="NO21" s="90"/>
      <c r="NP21" s="90"/>
      <c r="NQ21" s="90"/>
      <c r="NR21" s="90"/>
      <c r="NS21" s="90"/>
      <c r="NT21" s="90"/>
      <c r="NU21" s="90"/>
      <c r="NV21" s="90"/>
      <c r="NW21" s="90"/>
      <c r="NX21" s="90"/>
      <c r="NY21" s="90"/>
      <c r="NZ21" s="90"/>
      <c r="OA21" s="90"/>
      <c r="OB21" s="90"/>
      <c r="OC21" s="90"/>
      <c r="OD21" s="90"/>
      <c r="OE21" s="90"/>
      <c r="OF21" s="90"/>
      <c r="OG21" s="90"/>
      <c r="OH21" s="90"/>
      <c r="OI21" s="90"/>
      <c r="OJ21" s="90"/>
      <c r="OK21" s="90"/>
      <c r="OL21" s="90"/>
      <c r="OM21" s="90"/>
      <c r="ON21" s="90"/>
      <c r="OO21" s="90"/>
      <c r="OP21" s="90"/>
      <c r="OQ21" s="90"/>
      <c r="OR21" s="90"/>
      <c r="OS21" s="90"/>
      <c r="OT21" s="90"/>
      <c r="OU21" s="90"/>
      <c r="OV21" s="90"/>
      <c r="OW21" s="90"/>
      <c r="OX21" s="90"/>
      <c r="OY21" s="90"/>
      <c r="OZ21" s="90"/>
      <c r="PA21" s="90"/>
      <c r="PB21" s="90"/>
      <c r="PC21" s="90"/>
      <c r="PD21" s="90"/>
      <c r="PE21" s="90"/>
      <c r="PF21" s="90"/>
      <c r="PG21" s="90"/>
      <c r="PH21" s="90"/>
      <c r="PI21" s="90"/>
      <c r="PJ21" s="90"/>
      <c r="PK21" s="90"/>
      <c r="PL21" s="90"/>
      <c r="PM21" s="90"/>
      <c r="PN21" s="90"/>
      <c r="PO21" s="90"/>
      <c r="PP21" s="90"/>
      <c r="PQ21" s="90"/>
      <c r="PR21" s="90"/>
      <c r="PS21" s="90"/>
      <c r="PT21" s="90"/>
      <c r="PU21" s="90"/>
      <c r="PV21" s="90"/>
      <c r="PW21" s="90"/>
      <c r="PX21" s="90"/>
      <c r="PY21" s="90"/>
      <c r="PZ21" s="90"/>
      <c r="QA21" s="90"/>
      <c r="QB21" s="90"/>
      <c r="QC21" s="90"/>
      <c r="QD21" s="90"/>
      <c r="QE21" s="90"/>
      <c r="QF21" s="90"/>
      <c r="QG21" s="90"/>
      <c r="QH21" s="90"/>
      <c r="QI21" s="90"/>
      <c r="QJ21" s="90"/>
      <c r="QK21" s="90"/>
      <c r="QL21" s="90"/>
      <c r="QM21" s="90"/>
      <c r="QN21" s="90"/>
      <c r="QO21" s="90"/>
      <c r="QP21" s="90"/>
      <c r="QQ21" s="90"/>
      <c r="QR21" s="90"/>
      <c r="QS21" s="90"/>
      <c r="QT21" s="90"/>
      <c r="QU21" s="90"/>
      <c r="QV21" s="90"/>
      <c r="QW21" s="90"/>
      <c r="QX21" s="90"/>
      <c r="QY21" s="90"/>
      <c r="QZ21" s="90"/>
      <c r="RA21" s="90"/>
      <c r="RB21" s="90"/>
      <c r="RC21" s="90"/>
      <c r="RD21" s="90"/>
      <c r="RE21" s="90"/>
      <c r="RF21" s="90"/>
      <c r="RG21" s="90"/>
      <c r="RH21" s="90"/>
      <c r="RI21" s="90"/>
      <c r="RJ21" s="90"/>
      <c r="RK21" s="90"/>
      <c r="RL21" s="90"/>
      <c r="RM21" s="90"/>
      <c r="RN21" s="90"/>
      <c r="RO21" s="90"/>
      <c r="RP21" s="90"/>
      <c r="RQ21" s="90"/>
      <c r="RR21" s="90"/>
      <c r="RS21" s="90"/>
      <c r="RT21" s="90"/>
      <c r="RU21" s="90"/>
      <c r="RV21" s="90"/>
      <c r="RW21" s="90"/>
      <c r="RX21" s="90"/>
      <c r="RY21" s="90"/>
      <c r="RZ21" s="90"/>
      <c r="SA21" s="90"/>
      <c r="SB21" s="90"/>
      <c r="SC21" s="90"/>
      <c r="SD21" s="90"/>
      <c r="SE21" s="90"/>
      <c r="SF21" s="90"/>
      <c r="SG21" s="90"/>
      <c r="SH21" s="90"/>
      <c r="SI21" s="90"/>
      <c r="SJ21" s="90"/>
      <c r="SK21" s="90"/>
      <c r="SL21" s="90"/>
      <c r="SM21" s="90"/>
      <c r="SN21" s="90"/>
      <c r="SO21" s="90"/>
      <c r="SP21" s="90"/>
      <c r="SQ21" s="90"/>
      <c r="SR21" s="90"/>
      <c r="SS21" s="90"/>
      <c r="ST21" s="90"/>
      <c r="SU21" s="90"/>
      <c r="SV21" s="90"/>
      <c r="SW21" s="90"/>
      <c r="SX21" s="90"/>
      <c r="SY21" s="90"/>
      <c r="SZ21" s="90"/>
      <c r="TA21" s="90"/>
      <c r="TB21" s="90"/>
      <c r="TC21" s="90"/>
      <c r="TD21" s="90"/>
      <c r="TE21" s="90"/>
      <c r="TF21" s="90"/>
      <c r="TG21" s="90"/>
      <c r="TH21" s="90"/>
      <c r="TI21" s="90"/>
      <c r="TJ21" s="90"/>
      <c r="TK21" s="90"/>
      <c r="TL21" s="90"/>
      <c r="TM21" s="90"/>
      <c r="TN21" s="90"/>
      <c r="TO21" s="90"/>
      <c r="TP21" s="90"/>
      <c r="TQ21" s="90"/>
      <c r="TR21" s="90"/>
      <c r="TS21" s="90"/>
      <c r="TT21" s="90"/>
      <c r="TU21" s="90"/>
      <c r="TV21" s="90"/>
      <c r="TW21" s="90"/>
      <c r="TX21" s="90"/>
      <c r="TY21" s="90"/>
      <c r="TZ21" s="90"/>
      <c r="UA21" s="90"/>
      <c r="UB21" s="90"/>
      <c r="UC21" s="90"/>
      <c r="UD21" s="90"/>
      <c r="UE21" s="90"/>
      <c r="UF21" s="90"/>
      <c r="UG21" s="90"/>
      <c r="UH21" s="90"/>
      <c r="UI21" s="90"/>
      <c r="UJ21" s="90"/>
      <c r="UK21" s="90"/>
      <c r="UL21" s="90"/>
      <c r="UM21" s="90"/>
      <c r="UN21" s="90"/>
      <c r="UO21" s="90"/>
      <c r="UP21" s="90"/>
      <c r="UQ21" s="90"/>
      <c r="UR21" s="90"/>
      <c r="US21" s="90"/>
      <c r="UT21" s="90"/>
      <c r="UU21" s="90"/>
      <c r="UV21" s="90"/>
      <c r="UW21" s="90"/>
      <c r="UX21" s="90"/>
      <c r="UY21" s="90"/>
      <c r="UZ21" s="90"/>
      <c r="VA21" s="90"/>
      <c r="VB21" s="90"/>
      <c r="VC21" s="90"/>
      <c r="VD21" s="90"/>
      <c r="VE21" s="90"/>
      <c r="VF21" s="90"/>
      <c r="VG21" s="90"/>
      <c r="VH21" s="90"/>
      <c r="VI21" s="90"/>
      <c r="VJ21" s="90"/>
      <c r="VK21" s="90"/>
      <c r="VL21" s="90"/>
      <c r="VM21" s="90"/>
      <c r="VN21" s="90"/>
      <c r="VO21" s="90"/>
      <c r="VP21" s="90"/>
      <c r="VQ21" s="90"/>
      <c r="VR21" s="90"/>
      <c r="VS21" s="90"/>
      <c r="VT21" s="90"/>
      <c r="VU21" s="90"/>
      <c r="VV21" s="90"/>
      <c r="VW21" s="90"/>
      <c r="VX21" s="90"/>
      <c r="VY21" s="90"/>
      <c r="VZ21" s="90"/>
      <c r="WA21" s="90"/>
      <c r="WB21" s="90"/>
      <c r="WC21" s="90"/>
      <c r="WD21" s="90"/>
      <c r="WE21" s="90"/>
      <c r="WF21" s="90"/>
      <c r="WG21" s="90"/>
      <c r="WH21" s="90"/>
      <c r="WI21" s="90"/>
      <c r="WJ21" s="90"/>
      <c r="WK21" s="90"/>
      <c r="WL21" s="90"/>
      <c r="WM21" s="90"/>
      <c r="WN21" s="90"/>
      <c r="WO21" s="90"/>
      <c r="WP21" s="90"/>
      <c r="WQ21" s="90"/>
      <c r="WR21" s="90"/>
      <c r="WS21" s="90"/>
      <c r="WT21" s="90"/>
      <c r="WU21" s="90"/>
      <c r="WV21" s="90"/>
      <c r="WW21" s="90"/>
      <c r="WX21" s="90"/>
      <c r="WY21" s="90"/>
      <c r="WZ21" s="90"/>
      <c r="XA21" s="90"/>
      <c r="XB21" s="90"/>
      <c r="XC21" s="90"/>
      <c r="XD21" s="90"/>
      <c r="XE21" s="90"/>
      <c r="XF21" s="90"/>
      <c r="XG21" s="90"/>
      <c r="XH21" s="90"/>
      <c r="XI21" s="90"/>
      <c r="XJ21" s="90"/>
      <c r="XK21" s="90"/>
      <c r="XL21" s="90"/>
      <c r="XM21" s="90"/>
      <c r="XN21" s="90"/>
      <c r="XO21" s="90"/>
      <c r="XP21" s="90"/>
      <c r="XQ21" s="90"/>
      <c r="XR21" s="90"/>
      <c r="XS21" s="90"/>
      <c r="XT21" s="90"/>
      <c r="XU21" s="90"/>
      <c r="XV21" s="90"/>
      <c r="XW21" s="90"/>
      <c r="XX21" s="90"/>
      <c r="XY21" s="90"/>
      <c r="XZ21" s="90"/>
      <c r="YA21" s="90"/>
      <c r="YB21" s="90"/>
      <c r="YC21" s="90"/>
      <c r="YD21" s="90"/>
      <c r="YE21" s="90"/>
      <c r="YF21" s="90"/>
      <c r="YG21" s="90"/>
      <c r="YH21" s="90"/>
      <c r="YI21" s="90"/>
      <c r="YJ21" s="90"/>
      <c r="YK21" s="90"/>
      <c r="YL21" s="90"/>
      <c r="YM21" s="90"/>
      <c r="YN21" s="90"/>
      <c r="YO21" s="90"/>
      <c r="YP21" s="90"/>
      <c r="YQ21" s="90"/>
      <c r="YR21" s="90"/>
      <c r="YS21" s="90"/>
      <c r="YT21" s="90"/>
      <c r="YU21" s="90"/>
      <c r="YV21" s="90"/>
      <c r="YW21" s="90"/>
      <c r="YX21" s="90"/>
      <c r="YY21" s="90"/>
      <c r="YZ21" s="90"/>
      <c r="ZA21" s="90"/>
      <c r="ZB21" s="90"/>
      <c r="ZC21" s="90"/>
      <c r="ZD21" s="90"/>
      <c r="ZE21" s="90"/>
      <c r="ZF21" s="90"/>
      <c r="ZG21" s="90"/>
      <c r="ZH21" s="90"/>
      <c r="ZI21" s="90"/>
      <c r="ZJ21" s="90"/>
      <c r="ZK21" s="90"/>
      <c r="ZL21" s="90"/>
      <c r="ZM21" s="90"/>
      <c r="ZN21" s="90"/>
      <c r="ZO21" s="90"/>
      <c r="ZP21" s="90"/>
      <c r="ZQ21" s="90"/>
      <c r="ZR21" s="90"/>
      <c r="ZS21" s="90"/>
      <c r="ZT21" s="90"/>
      <c r="ZU21" s="90"/>
      <c r="ZV21" s="90"/>
      <c r="ZW21" s="90"/>
      <c r="ZX21" s="90"/>
      <c r="ZY21" s="90"/>
      <c r="ZZ21" s="90"/>
      <c r="AAA21" s="90"/>
      <c r="AAB21" s="90"/>
      <c r="AAC21" s="90"/>
      <c r="AAD21" s="90"/>
      <c r="AAE21" s="90"/>
      <c r="AAF21" s="90"/>
      <c r="AAG21" s="90"/>
      <c r="AAH21" s="90"/>
      <c r="AAI21" s="90"/>
      <c r="AAJ21" s="90"/>
      <c r="AAK21" s="90"/>
      <c r="AAL21" s="90"/>
      <c r="AAM21" s="90"/>
      <c r="AAN21" s="90"/>
      <c r="AAO21" s="90"/>
      <c r="AAP21" s="90"/>
      <c r="AAQ21" s="90"/>
      <c r="AAR21" s="90"/>
      <c r="AAS21" s="90"/>
      <c r="AAT21" s="90"/>
      <c r="AAU21" s="90"/>
      <c r="AAV21" s="90"/>
      <c r="AAW21" s="90"/>
      <c r="AAX21" s="90"/>
      <c r="AAY21" s="90"/>
      <c r="AAZ21" s="90"/>
      <c r="ABA21" s="90"/>
      <c r="ABB21" s="90"/>
      <c r="ABC21" s="90"/>
      <c r="ABD21" s="90"/>
      <c r="ABE21" s="90"/>
      <c r="ABF21" s="90"/>
      <c r="ABG21" s="90"/>
      <c r="ABH21" s="90"/>
      <c r="ABI21" s="90"/>
      <c r="ABJ21" s="90"/>
      <c r="ABK21" s="90"/>
      <c r="ABL21" s="90"/>
      <c r="ABM21" s="90"/>
      <c r="ABN21" s="90"/>
      <c r="ABO21" s="90"/>
      <c r="ABP21" s="90"/>
      <c r="ABQ21" s="90"/>
      <c r="ABR21" s="90"/>
      <c r="ABS21" s="90"/>
      <c r="ABT21" s="90"/>
      <c r="ABU21" s="90"/>
      <c r="ABV21" s="90"/>
      <c r="ABW21" s="90"/>
      <c r="ABX21" s="90"/>
      <c r="ABY21" s="90"/>
      <c r="ABZ21" s="90"/>
      <c r="ACA21" s="90"/>
      <c r="ACB21" s="90"/>
      <c r="ACC21" s="90"/>
      <c r="ACD21" s="90"/>
      <c r="ACE21" s="90"/>
      <c r="ACF21" s="90"/>
      <c r="ACG21" s="90"/>
      <c r="ACH21" s="90"/>
      <c r="ACI21" s="90"/>
      <c r="ACJ21" s="90"/>
      <c r="ACK21" s="90"/>
      <c r="ACL21" s="90"/>
      <c r="ACM21" s="90"/>
      <c r="ACN21" s="90"/>
      <c r="ACO21" s="90"/>
      <c r="ACP21" s="90"/>
      <c r="ACQ21" s="90"/>
      <c r="ACR21" s="90"/>
      <c r="ACS21" s="90"/>
      <c r="ACT21" s="90"/>
      <c r="ACU21" s="90"/>
      <c r="ACV21" s="90"/>
      <c r="ACW21" s="90"/>
      <c r="ACX21" s="90"/>
      <c r="ACY21" s="90"/>
      <c r="ACZ21" s="90"/>
      <c r="ADA21" s="90"/>
      <c r="ADB21" s="90"/>
      <c r="ADC21" s="90"/>
      <c r="ADD21" s="90"/>
      <c r="ADE21" s="90"/>
      <c r="ADF21" s="90"/>
      <c r="ADG21" s="90"/>
      <c r="ADH21" s="90"/>
      <c r="ADI21" s="90"/>
      <c r="ADJ21" s="90"/>
      <c r="ADK21" s="90"/>
      <c r="ADL21" s="90"/>
      <c r="ADM21" s="90"/>
      <c r="ADN21" s="90"/>
      <c r="ADO21" s="90"/>
      <c r="ADP21" s="90"/>
      <c r="ADQ21" s="90"/>
      <c r="ADR21" s="90"/>
      <c r="ADS21" s="90"/>
      <c r="ADT21" s="90"/>
      <c r="ADU21" s="90"/>
      <c r="ADV21" s="90"/>
      <c r="ADW21" s="90"/>
      <c r="ADX21" s="90"/>
      <c r="ADY21" s="90"/>
      <c r="ADZ21" s="90"/>
      <c r="AEA21" s="90"/>
      <c r="AEB21" s="90"/>
      <c r="AEC21" s="90"/>
      <c r="AED21" s="90"/>
      <c r="AEE21" s="90"/>
      <c r="AEF21" s="90"/>
      <c r="AEG21" s="90"/>
      <c r="AEH21" s="90"/>
      <c r="AEI21" s="90"/>
      <c r="AEJ21" s="90"/>
      <c r="AEK21" s="90"/>
      <c r="AEL21" s="90"/>
      <c r="AEM21" s="90"/>
      <c r="AEN21" s="90"/>
      <c r="AEO21" s="90"/>
      <c r="AEP21" s="90"/>
      <c r="AEQ21" s="90"/>
      <c r="AER21" s="90"/>
      <c r="AES21" s="90"/>
      <c r="AET21" s="90"/>
      <c r="AEU21" s="90"/>
      <c r="AEV21" s="90"/>
      <c r="AEW21" s="90"/>
      <c r="AEX21" s="90"/>
      <c r="AEY21" s="90"/>
      <c r="AEZ21" s="90"/>
      <c r="AFA21" s="90"/>
      <c r="AFB21" s="90"/>
      <c r="AFC21" s="90"/>
      <c r="AFD21" s="90"/>
      <c r="AFE21" s="90"/>
      <c r="AFF21" s="90"/>
      <c r="AFG21" s="90"/>
      <c r="AFH21" s="90"/>
      <c r="AFI21" s="90"/>
      <c r="AFJ21" s="90"/>
      <c r="AFK21" s="90"/>
      <c r="AFL21" s="90"/>
      <c r="AFM21" s="90"/>
      <c r="AFN21" s="90"/>
      <c r="AFO21" s="90"/>
      <c r="AFP21" s="90"/>
      <c r="AFQ21" s="90"/>
      <c r="AFR21" s="90"/>
      <c r="AFS21" s="90"/>
      <c r="AFT21" s="90"/>
      <c r="AFU21" s="90"/>
      <c r="AFV21" s="90"/>
      <c r="AFW21" s="90"/>
      <c r="AFX21" s="90"/>
      <c r="AFY21" s="90"/>
      <c r="AFZ21" s="90"/>
      <c r="AGA21" s="90"/>
      <c r="AGB21" s="90"/>
      <c r="AGC21" s="90"/>
      <c r="AGD21" s="90"/>
      <c r="AGE21" s="90"/>
      <c r="AGF21" s="90"/>
      <c r="AGG21" s="90"/>
      <c r="AGH21" s="90"/>
      <c r="AGI21" s="90"/>
      <c r="AGJ21" s="90"/>
      <c r="AGK21" s="90"/>
      <c r="AGL21" s="90"/>
      <c r="AGM21" s="90"/>
      <c r="AGN21" s="90"/>
      <c r="AGO21" s="90"/>
      <c r="AGP21" s="90"/>
      <c r="AGQ21" s="90"/>
      <c r="AGR21" s="90"/>
      <c r="AGS21" s="90"/>
      <c r="AGT21" s="90"/>
      <c r="AGU21" s="90"/>
      <c r="AGV21" s="90"/>
      <c r="AGW21" s="90"/>
      <c r="AGX21" s="90"/>
      <c r="AGY21" s="90"/>
      <c r="AGZ21" s="90"/>
      <c r="AHA21" s="90"/>
      <c r="AHB21" s="90"/>
      <c r="AHC21" s="90"/>
      <c r="AHD21" s="90"/>
      <c r="AHE21" s="90"/>
      <c r="AHF21" s="90"/>
      <c r="AHG21" s="90"/>
      <c r="AHH21" s="90"/>
      <c r="AHI21" s="90"/>
      <c r="AHJ21" s="90"/>
      <c r="AHK21" s="90"/>
      <c r="AHL21" s="90"/>
      <c r="AHM21" s="90"/>
      <c r="AHN21" s="90"/>
      <c r="AHO21" s="90"/>
      <c r="AHP21" s="90"/>
      <c r="AHQ21" s="90"/>
      <c r="AHR21" s="90"/>
      <c r="AHS21" s="90"/>
      <c r="AHT21" s="90"/>
      <c r="AHU21" s="90"/>
      <c r="AHV21" s="90"/>
      <c r="AHW21" s="90"/>
      <c r="AHX21" s="90"/>
      <c r="AHY21" s="90"/>
      <c r="AHZ21" s="90"/>
      <c r="AIA21" s="90"/>
      <c r="AIB21" s="90"/>
      <c r="AIC21" s="90"/>
      <c r="AID21" s="90"/>
      <c r="AIE21" s="90"/>
      <c r="AIF21" s="90"/>
      <c r="AIG21" s="90"/>
      <c r="AIH21" s="90"/>
      <c r="AII21" s="90"/>
      <c r="AIJ21" s="90"/>
      <c r="AIK21" s="90"/>
      <c r="AIL21" s="90"/>
      <c r="AIM21" s="90"/>
      <c r="AIN21" s="90"/>
      <c r="AIO21" s="90"/>
      <c r="AIP21" s="90"/>
      <c r="AIQ21" s="90"/>
      <c r="AIR21" s="90"/>
      <c r="AIS21" s="90"/>
      <c r="AIT21" s="90"/>
      <c r="AIU21" s="90"/>
      <c r="AIV21" s="90"/>
      <c r="AIW21" s="90"/>
      <c r="AIX21" s="90"/>
      <c r="AIY21" s="90"/>
      <c r="AIZ21" s="90"/>
      <c r="AJA21" s="90"/>
      <c r="AJB21" s="90"/>
      <c r="AJC21" s="90"/>
      <c r="AJD21" s="90"/>
      <c r="AJE21" s="90"/>
      <c r="AJF21" s="90"/>
      <c r="AJG21" s="90"/>
      <c r="AJH21" s="90"/>
      <c r="AJI21" s="90"/>
      <c r="AJJ21" s="90"/>
      <c r="AJK21" s="90"/>
      <c r="AJL21" s="90"/>
      <c r="AJM21" s="90"/>
      <c r="AJN21" s="90"/>
      <c r="AJO21" s="90"/>
      <c r="AJP21" s="90"/>
      <c r="AJQ21" s="90"/>
      <c r="AJR21" s="90"/>
      <c r="AJS21" s="90"/>
      <c r="AJT21" s="90"/>
      <c r="AJU21" s="90"/>
      <c r="AJV21" s="90"/>
      <c r="AJW21" s="90"/>
      <c r="AJX21" s="90"/>
      <c r="AJY21" s="90"/>
      <c r="AJZ21" s="90"/>
      <c r="AKA21" s="90"/>
      <c r="AKB21" s="90"/>
      <c r="AKC21" s="90"/>
      <c r="AKD21" s="90"/>
      <c r="AKE21" s="90"/>
      <c r="AKF21" s="90"/>
      <c r="AKG21" s="90"/>
      <c r="AKH21" s="90"/>
      <c r="AKI21" s="90"/>
      <c r="AKJ21" s="90"/>
      <c r="AKK21" s="90"/>
      <c r="AKL21" s="90"/>
      <c r="AKM21" s="90"/>
      <c r="AKN21" s="90"/>
      <c r="AKO21" s="90"/>
      <c r="AKP21" s="90"/>
      <c r="AKQ21" s="90"/>
      <c r="AKR21" s="90"/>
      <c r="AKS21" s="90"/>
      <c r="AKT21" s="90"/>
      <c r="AKU21" s="90"/>
      <c r="AKV21" s="90"/>
      <c r="AKW21" s="90"/>
      <c r="AKX21" s="90"/>
      <c r="AKY21" s="90"/>
      <c r="AKZ21" s="90"/>
      <c r="ALA21" s="90"/>
      <c r="ALB21" s="90"/>
      <c r="ALC21" s="90"/>
      <c r="ALD21" s="90"/>
      <c r="ALE21" s="90"/>
      <c r="ALF21" s="90"/>
      <c r="ALG21" s="90"/>
      <c r="ALH21" s="90"/>
      <c r="ALI21" s="90"/>
      <c r="ALJ21" s="90"/>
      <c r="ALK21" s="90"/>
      <c r="ALL21" s="90"/>
      <c r="ALM21" s="90"/>
      <c r="ALN21" s="90"/>
      <c r="ALO21" s="90"/>
      <c r="ALP21" s="90"/>
      <c r="ALQ21" s="90"/>
      <c r="ALR21" s="90"/>
      <c r="ALS21" s="90"/>
      <c r="ALT21" s="90"/>
      <c r="ALU21" s="90"/>
      <c r="ALV21" s="90"/>
      <c r="ALW21" s="90"/>
      <c r="ALX21" s="90"/>
      <c r="ALY21" s="90"/>
      <c r="ALZ21" s="90"/>
      <c r="AMA21" s="90"/>
      <c r="AMB21" s="90"/>
      <c r="AMC21" s="90"/>
      <c r="AMD21" s="90"/>
      <c r="AME21" s="90"/>
      <c r="AMF21" s="90"/>
      <c r="AMG21" s="90"/>
      <c r="AMH21" s="90"/>
      <c r="AMI21" s="90"/>
      <c r="AMJ21" s="90"/>
      <c r="AMK21" s="90"/>
      <c r="AML21" s="90"/>
      <c r="AMM21" s="90"/>
      <c r="AMN21" s="90"/>
      <c r="AMO21" s="90"/>
      <c r="AMP21" s="90"/>
      <c r="AMQ21" s="90"/>
      <c r="AMR21" s="90"/>
      <c r="AMS21" s="90"/>
      <c r="AMT21" s="90"/>
      <c r="AMU21" s="90"/>
      <c r="AMV21" s="90"/>
      <c r="AMW21" s="90"/>
      <c r="AMX21" s="90"/>
      <c r="AMY21" s="90"/>
      <c r="AMZ21" s="90"/>
      <c r="ANA21" s="90"/>
      <c r="ANB21" s="90"/>
      <c r="ANC21" s="90"/>
      <c r="AND21" s="90"/>
      <c r="ANE21" s="90"/>
      <c r="ANF21" s="90"/>
      <c r="ANG21" s="90"/>
      <c r="ANH21" s="90"/>
      <c r="ANI21" s="90"/>
      <c r="ANJ21" s="90"/>
      <c r="ANK21" s="90"/>
      <c r="ANL21" s="90"/>
      <c r="ANM21" s="90"/>
      <c r="ANN21" s="90"/>
      <c r="ANO21" s="90"/>
      <c r="ANP21" s="90"/>
      <c r="ANQ21" s="90"/>
      <c r="ANR21" s="90"/>
      <c r="ANS21" s="90"/>
      <c r="ANT21" s="90"/>
      <c r="ANU21" s="90"/>
      <c r="ANV21" s="90"/>
      <c r="ANW21" s="90"/>
      <c r="ANX21" s="90"/>
      <c r="ANY21" s="90"/>
      <c r="ANZ21" s="90"/>
      <c r="AOA21" s="90"/>
      <c r="AOB21" s="90"/>
      <c r="AOC21" s="90"/>
      <c r="AOD21" s="90"/>
      <c r="AOE21" s="90"/>
      <c r="AOF21" s="90"/>
      <c r="AOG21" s="90"/>
      <c r="AOH21" s="90"/>
      <c r="AOI21" s="90"/>
      <c r="AOJ21" s="90"/>
      <c r="AOK21" s="90"/>
      <c r="AOL21" s="90"/>
      <c r="AOM21" s="90"/>
      <c r="AON21" s="90"/>
      <c r="AOO21" s="90"/>
      <c r="AOP21" s="90"/>
      <c r="AOQ21" s="90"/>
      <c r="AOR21" s="90"/>
      <c r="AOS21" s="90"/>
      <c r="AOT21" s="90"/>
      <c r="AOU21" s="90"/>
      <c r="AOV21" s="90"/>
      <c r="AOW21" s="90"/>
      <c r="AOX21" s="90"/>
      <c r="AOY21" s="90"/>
      <c r="AOZ21" s="90"/>
      <c r="APA21" s="90"/>
      <c r="APB21" s="90"/>
      <c r="APC21" s="90"/>
      <c r="APD21" s="90"/>
      <c r="APE21" s="90"/>
      <c r="APF21" s="90"/>
      <c r="APG21" s="90"/>
      <c r="APH21" s="90"/>
      <c r="API21" s="90"/>
      <c r="APJ21" s="90"/>
      <c r="APK21" s="90"/>
      <c r="APL21" s="90"/>
      <c r="APM21" s="90"/>
      <c r="APN21" s="90"/>
      <c r="APO21" s="90"/>
      <c r="APP21" s="90"/>
      <c r="APQ21" s="90"/>
      <c r="APR21" s="90"/>
      <c r="APS21" s="90"/>
      <c r="APT21" s="90"/>
      <c r="APU21" s="90"/>
      <c r="APV21" s="90"/>
      <c r="APW21" s="90"/>
      <c r="APX21" s="90"/>
      <c r="APY21" s="90"/>
      <c r="APZ21" s="90"/>
      <c r="AQA21" s="90"/>
      <c r="AQB21" s="90"/>
      <c r="AQC21" s="90"/>
      <c r="AQD21" s="90"/>
      <c r="AQE21" s="90"/>
      <c r="AQF21" s="90"/>
      <c r="AQG21" s="90"/>
      <c r="AQH21" s="90"/>
      <c r="AQI21" s="90"/>
      <c r="AQJ21" s="90"/>
      <c r="AQK21" s="90"/>
      <c r="AQL21" s="90"/>
      <c r="AQM21" s="90"/>
      <c r="AQN21" s="90"/>
      <c r="AQO21" s="90"/>
      <c r="AQP21" s="90"/>
      <c r="AQQ21" s="90"/>
      <c r="AQR21" s="90"/>
      <c r="AQS21" s="90"/>
      <c r="AQT21" s="90"/>
      <c r="AQU21" s="90"/>
      <c r="AQV21" s="90"/>
      <c r="AQW21" s="90"/>
      <c r="AQX21" s="90"/>
      <c r="AQY21" s="90"/>
      <c r="AQZ21" s="90"/>
      <c r="ARA21" s="90"/>
      <c r="ARB21" s="90"/>
      <c r="ARC21" s="90"/>
      <c r="ARD21" s="90"/>
      <c r="ARE21" s="90"/>
      <c r="ARF21" s="90"/>
      <c r="ARG21" s="90"/>
      <c r="ARH21" s="90"/>
      <c r="ARI21" s="90"/>
      <c r="ARJ21" s="90"/>
      <c r="ARK21" s="90"/>
      <c r="ARL21" s="90"/>
      <c r="ARM21" s="90"/>
      <c r="ARN21" s="90"/>
      <c r="ARO21" s="90"/>
      <c r="ARP21" s="90"/>
      <c r="ARQ21" s="90"/>
      <c r="ARR21" s="90"/>
      <c r="ARS21" s="90"/>
      <c r="ART21" s="90"/>
      <c r="ARU21" s="90"/>
      <c r="ARV21" s="90"/>
      <c r="ARW21" s="90"/>
      <c r="ARX21" s="90"/>
      <c r="ARY21" s="90"/>
      <c r="ARZ21" s="90"/>
      <c r="ASA21" s="90"/>
      <c r="ASB21" s="90"/>
      <c r="ASC21" s="90"/>
      <c r="ASD21" s="90"/>
      <c r="ASE21" s="90"/>
      <c r="ASF21" s="90"/>
      <c r="ASG21" s="90"/>
      <c r="ASH21" s="90"/>
      <c r="ASI21" s="90"/>
      <c r="ASJ21" s="90"/>
      <c r="ASK21" s="90"/>
      <c r="ASL21" s="90"/>
      <c r="ASM21" s="90"/>
      <c r="ASN21" s="90"/>
      <c r="ASO21" s="90"/>
      <c r="ASP21" s="90"/>
      <c r="ASQ21" s="90"/>
      <c r="ASR21" s="90"/>
      <c r="ASS21" s="90"/>
      <c r="AST21" s="90"/>
      <c r="ASU21" s="90"/>
      <c r="ASV21" s="90"/>
      <c r="ASW21" s="90"/>
      <c r="ASX21" s="90"/>
      <c r="ASY21" s="90"/>
      <c r="ASZ21" s="90"/>
      <c r="ATA21" s="90"/>
      <c r="ATB21" s="90"/>
      <c r="ATC21" s="90"/>
      <c r="ATD21" s="90"/>
      <c r="ATE21" s="90"/>
      <c r="ATF21" s="90"/>
      <c r="ATG21" s="90"/>
      <c r="ATH21" s="90"/>
      <c r="ATI21" s="90"/>
      <c r="ATJ21" s="90"/>
      <c r="ATK21" s="90"/>
      <c r="ATL21" s="90"/>
      <c r="ATM21" s="90"/>
      <c r="ATN21" s="90"/>
      <c r="ATO21" s="90"/>
      <c r="ATP21" s="90"/>
      <c r="ATQ21" s="90"/>
      <c r="ATR21" s="90"/>
      <c r="ATS21" s="90"/>
      <c r="ATT21" s="90"/>
      <c r="ATU21" s="90"/>
      <c r="ATV21" s="90"/>
      <c r="ATW21" s="90"/>
      <c r="ATX21" s="90"/>
      <c r="ATY21" s="90"/>
      <c r="ATZ21" s="90"/>
      <c r="AUA21" s="90"/>
      <c r="AUB21" s="90"/>
      <c r="AUC21" s="90"/>
      <c r="AUD21" s="90"/>
      <c r="AUE21" s="90"/>
      <c r="AUF21" s="90"/>
      <c r="AUG21" s="90"/>
      <c r="AUH21" s="90"/>
      <c r="AUI21" s="90"/>
      <c r="AUJ21" s="90"/>
      <c r="AUK21" s="90"/>
      <c r="AUL21" s="90"/>
      <c r="AUM21" s="90"/>
      <c r="AUN21" s="90"/>
      <c r="AUO21" s="90"/>
      <c r="AUP21" s="90"/>
      <c r="AUQ21" s="90"/>
      <c r="AUR21" s="90"/>
      <c r="AUS21" s="90"/>
      <c r="AUT21" s="90"/>
      <c r="AUU21" s="90"/>
      <c r="AUV21" s="90"/>
      <c r="AUW21" s="90"/>
      <c r="AUX21" s="90"/>
      <c r="AUY21" s="90"/>
      <c r="AUZ21" s="90"/>
      <c r="AVA21" s="90"/>
      <c r="AVB21" s="90"/>
      <c r="AVC21" s="90"/>
      <c r="AVD21" s="90"/>
      <c r="AVE21" s="90"/>
      <c r="AVF21" s="90"/>
      <c r="AVG21" s="90"/>
      <c r="AVH21" s="90"/>
      <c r="AVI21" s="90"/>
      <c r="AVJ21" s="90"/>
      <c r="AVK21" s="90"/>
      <c r="AVL21" s="90"/>
      <c r="AVM21" s="90"/>
      <c r="AVN21" s="90"/>
      <c r="AVO21" s="90"/>
      <c r="AVP21" s="90"/>
      <c r="AVQ21" s="90"/>
      <c r="AVR21" s="90"/>
      <c r="AVS21" s="90"/>
      <c r="AVT21" s="90"/>
      <c r="AVU21" s="90"/>
      <c r="AVV21" s="90"/>
      <c r="AVW21" s="90"/>
      <c r="AVX21" s="90"/>
      <c r="AVY21" s="90"/>
      <c r="AVZ21" s="90"/>
      <c r="AWA21" s="90"/>
      <c r="AWB21" s="90"/>
      <c r="AWC21" s="90"/>
      <c r="AWD21" s="90"/>
      <c r="AWE21" s="90"/>
      <c r="AWF21" s="90"/>
      <c r="AWG21" s="90"/>
      <c r="AWH21" s="90"/>
      <c r="AWI21" s="90"/>
      <c r="AWJ21" s="90"/>
      <c r="AWK21" s="90"/>
      <c r="AWL21" s="90"/>
      <c r="AWM21" s="90"/>
      <c r="AWN21" s="90"/>
      <c r="AWO21" s="90"/>
      <c r="AWP21" s="90"/>
      <c r="AWQ21" s="90"/>
      <c r="AWR21" s="90"/>
      <c r="AWS21" s="90"/>
      <c r="AWT21" s="90"/>
      <c r="AWU21" s="90"/>
      <c r="AWV21" s="90"/>
      <c r="AWW21" s="90"/>
      <c r="AWX21" s="90"/>
      <c r="AWY21" s="90"/>
      <c r="AWZ21" s="90"/>
      <c r="AXA21" s="90"/>
      <c r="AXB21" s="90"/>
      <c r="AXC21" s="90"/>
      <c r="AXD21" s="90"/>
      <c r="AXE21" s="90"/>
      <c r="AXF21" s="90"/>
      <c r="AXG21" s="90"/>
      <c r="AXH21" s="90"/>
      <c r="AXI21" s="90"/>
      <c r="AXJ21" s="90"/>
      <c r="AXK21" s="90"/>
      <c r="AXL21" s="90"/>
      <c r="AXM21" s="90"/>
      <c r="AXN21" s="90"/>
      <c r="AXO21" s="90"/>
      <c r="AXP21" s="90"/>
      <c r="AXQ21" s="90"/>
      <c r="AXR21" s="90"/>
      <c r="AXS21" s="90"/>
      <c r="AXT21" s="90"/>
      <c r="AXU21" s="90"/>
      <c r="AXV21" s="90"/>
      <c r="AXW21" s="90"/>
      <c r="AXX21" s="90"/>
      <c r="AXY21" s="90"/>
      <c r="AXZ21" s="90"/>
      <c r="AYA21" s="90"/>
      <c r="AYB21" s="90"/>
      <c r="AYC21" s="90"/>
      <c r="AYD21" s="90"/>
      <c r="AYE21" s="90"/>
      <c r="AYF21" s="90"/>
      <c r="AYG21" s="90"/>
      <c r="AYH21" s="90"/>
      <c r="AYI21" s="90"/>
      <c r="AYJ21" s="90"/>
      <c r="AYK21" s="90"/>
      <c r="AYL21" s="90"/>
      <c r="AYM21" s="90"/>
      <c r="AYN21" s="90"/>
      <c r="AYO21" s="90"/>
      <c r="AYP21" s="90"/>
      <c r="AYQ21" s="90"/>
      <c r="AYR21" s="90"/>
      <c r="AYS21" s="90"/>
      <c r="AYT21" s="90"/>
      <c r="AYU21" s="90"/>
      <c r="AYV21" s="90"/>
      <c r="AYW21" s="90"/>
      <c r="AYX21" s="90"/>
      <c r="AYY21" s="90"/>
      <c r="AYZ21" s="90"/>
      <c r="AZA21" s="90"/>
      <c r="AZB21" s="90"/>
      <c r="AZC21" s="90"/>
      <c r="AZD21" s="90"/>
      <c r="AZE21" s="90"/>
      <c r="AZF21" s="90"/>
      <c r="AZG21" s="90"/>
      <c r="AZH21" s="90"/>
      <c r="AZI21" s="90"/>
      <c r="AZJ21" s="90"/>
      <c r="AZK21" s="90"/>
      <c r="AZL21" s="90"/>
      <c r="AZM21" s="90"/>
      <c r="AZN21" s="90"/>
      <c r="AZO21" s="90"/>
      <c r="AZP21" s="90"/>
      <c r="AZQ21" s="90"/>
      <c r="AZR21" s="90"/>
      <c r="AZS21" s="90"/>
      <c r="AZT21" s="90"/>
      <c r="AZU21" s="90"/>
      <c r="AZV21" s="90"/>
      <c r="AZW21" s="90"/>
      <c r="AZX21" s="90"/>
      <c r="AZY21" s="90"/>
      <c r="AZZ21" s="90"/>
      <c r="BAA21" s="90"/>
      <c r="BAB21" s="90"/>
      <c r="BAC21" s="90"/>
      <c r="BAD21" s="90"/>
      <c r="BAE21" s="90"/>
      <c r="BAF21" s="90"/>
      <c r="BAG21" s="90"/>
      <c r="BAH21" s="90"/>
      <c r="BAI21" s="90"/>
      <c r="BAJ21" s="90"/>
      <c r="BAK21" s="90"/>
      <c r="BAL21" s="90"/>
      <c r="BAM21" s="90"/>
      <c r="BAN21" s="90"/>
      <c r="BAO21" s="90"/>
      <c r="BAP21" s="90"/>
      <c r="BAQ21" s="90"/>
      <c r="BAR21" s="90"/>
      <c r="BAS21" s="90"/>
      <c r="BAT21" s="90"/>
      <c r="BAU21" s="90"/>
      <c r="BAV21" s="90"/>
      <c r="BAW21" s="90"/>
      <c r="BAX21" s="90"/>
      <c r="BAY21" s="90"/>
      <c r="BAZ21" s="90"/>
      <c r="BBA21" s="90"/>
      <c r="BBB21" s="90"/>
      <c r="BBC21" s="90"/>
      <c r="BBD21" s="90"/>
      <c r="BBE21" s="90"/>
      <c r="BBF21" s="90"/>
      <c r="BBG21" s="90"/>
      <c r="BBH21" s="90"/>
      <c r="BBI21" s="90"/>
      <c r="BBJ21" s="90"/>
      <c r="BBK21" s="90"/>
      <c r="BBL21" s="90"/>
      <c r="BBM21" s="90"/>
      <c r="BBN21" s="90"/>
      <c r="BBO21" s="90"/>
      <c r="BBP21" s="90"/>
      <c r="BBQ21" s="90"/>
      <c r="BBR21" s="90"/>
      <c r="BBS21" s="90"/>
      <c r="BBT21" s="90"/>
      <c r="BBU21" s="90"/>
      <c r="BBV21" s="90"/>
      <c r="BBW21" s="90"/>
      <c r="BBX21" s="90"/>
      <c r="BBY21" s="90"/>
      <c r="BBZ21" s="90"/>
      <c r="BCA21" s="90"/>
      <c r="BCB21" s="90"/>
      <c r="BCC21" s="90"/>
      <c r="BCD21" s="90"/>
      <c r="BCE21" s="90"/>
      <c r="BCF21" s="90"/>
      <c r="BCG21" s="90"/>
      <c r="BCH21" s="90"/>
      <c r="BCI21" s="90"/>
      <c r="BCJ21" s="90"/>
      <c r="BCK21" s="90"/>
      <c r="BCL21" s="90"/>
      <c r="BCM21" s="90"/>
      <c r="BCN21" s="90"/>
      <c r="BCO21" s="90"/>
      <c r="BCP21" s="90"/>
      <c r="BCQ21" s="90"/>
      <c r="BCR21" s="90"/>
      <c r="BCS21" s="90"/>
      <c r="BCT21" s="90"/>
      <c r="BCU21" s="90"/>
      <c r="BCV21" s="90"/>
      <c r="BCW21" s="90"/>
      <c r="BCX21" s="90"/>
      <c r="BCY21" s="90"/>
      <c r="BCZ21" s="90"/>
      <c r="BDA21" s="90"/>
      <c r="BDB21" s="90"/>
      <c r="BDC21" s="90"/>
      <c r="BDD21" s="90"/>
      <c r="BDE21" s="90"/>
      <c r="BDF21" s="90"/>
      <c r="BDG21" s="90"/>
      <c r="BDH21" s="90"/>
      <c r="BDI21" s="90"/>
      <c r="BDJ21" s="90"/>
      <c r="BDK21" s="90"/>
      <c r="BDL21" s="90"/>
      <c r="BDM21" s="90"/>
      <c r="BDN21" s="90"/>
      <c r="BDO21" s="90"/>
      <c r="BDP21" s="90"/>
      <c r="BDQ21" s="90"/>
      <c r="BDR21" s="90"/>
      <c r="BDS21" s="90"/>
      <c r="BDT21" s="90"/>
      <c r="BDU21" s="90"/>
      <c r="BDV21" s="90"/>
      <c r="BDW21" s="90"/>
      <c r="BDX21" s="90"/>
      <c r="BDY21" s="90"/>
      <c r="BDZ21" s="90"/>
      <c r="BEA21" s="90"/>
      <c r="BEB21" s="90"/>
      <c r="BEC21" s="90"/>
      <c r="BED21" s="90"/>
      <c r="BEE21" s="90"/>
      <c r="BEF21" s="90"/>
      <c r="BEG21" s="90"/>
      <c r="BEH21" s="90"/>
      <c r="BEI21" s="90"/>
      <c r="BEJ21" s="90"/>
      <c r="BEK21" s="90"/>
      <c r="BEL21" s="90"/>
      <c r="BEM21" s="90"/>
      <c r="BEN21" s="90"/>
      <c r="BEO21" s="90"/>
      <c r="BEP21" s="90"/>
      <c r="BEQ21" s="90"/>
      <c r="BER21" s="90"/>
      <c r="BES21" s="90"/>
      <c r="BET21" s="90"/>
      <c r="BEU21" s="90"/>
      <c r="BEV21" s="90"/>
      <c r="BEW21" s="90"/>
      <c r="BEX21" s="90"/>
      <c r="BEY21" s="90"/>
      <c r="BEZ21" s="90"/>
      <c r="BFA21" s="90"/>
      <c r="BFB21" s="90"/>
      <c r="BFC21" s="90"/>
      <c r="BFD21" s="90"/>
      <c r="BFE21" s="90"/>
      <c r="BFF21" s="90"/>
      <c r="BFG21" s="90"/>
      <c r="BFH21" s="90"/>
      <c r="BFI21" s="90"/>
      <c r="BFJ21" s="90"/>
      <c r="BFK21" s="90"/>
      <c r="BFL21" s="90"/>
      <c r="BFM21" s="90"/>
      <c r="BFN21" s="90"/>
      <c r="BFO21" s="90"/>
      <c r="BFP21" s="90"/>
      <c r="BFQ21" s="90"/>
      <c r="BFR21" s="90"/>
      <c r="BFS21" s="90"/>
      <c r="BFT21" s="90"/>
      <c r="BFU21" s="90"/>
      <c r="BFV21" s="90"/>
      <c r="BFW21" s="90"/>
      <c r="BFX21" s="90"/>
      <c r="BFY21" s="90"/>
      <c r="BFZ21" s="90"/>
      <c r="BGA21" s="90"/>
      <c r="BGB21" s="90"/>
      <c r="BGC21" s="90"/>
      <c r="BGD21" s="90"/>
      <c r="BGE21" s="90"/>
      <c r="BGF21" s="90"/>
      <c r="BGG21" s="90"/>
      <c r="BGH21" s="90"/>
      <c r="BGI21" s="90"/>
      <c r="BGJ21" s="90"/>
      <c r="BGK21" s="90"/>
      <c r="BGL21" s="90"/>
      <c r="BGM21" s="90"/>
      <c r="BGN21" s="90"/>
      <c r="BGO21" s="90"/>
      <c r="BGP21" s="90"/>
      <c r="BGQ21" s="90"/>
      <c r="BGR21" s="90"/>
      <c r="BGS21" s="90"/>
      <c r="BGT21" s="90"/>
      <c r="BGU21" s="90"/>
      <c r="BGV21" s="90"/>
      <c r="BGW21" s="90"/>
      <c r="BGX21" s="90"/>
      <c r="BGY21" s="90"/>
      <c r="BGZ21" s="90"/>
      <c r="BHA21" s="90"/>
      <c r="BHB21" s="90"/>
      <c r="BHC21" s="90"/>
      <c r="BHD21" s="90"/>
      <c r="BHE21" s="90"/>
      <c r="BHF21" s="90"/>
      <c r="BHG21" s="90"/>
      <c r="BHH21" s="90"/>
      <c r="BHI21" s="90"/>
      <c r="BHJ21" s="90"/>
      <c r="BHK21" s="90"/>
      <c r="BHL21" s="90"/>
      <c r="BHM21" s="90"/>
      <c r="BHN21" s="90"/>
      <c r="BHO21" s="90"/>
      <c r="BHP21" s="90"/>
      <c r="BHQ21" s="90"/>
      <c r="BHR21" s="90"/>
      <c r="BHS21" s="90"/>
      <c r="BHT21" s="90"/>
      <c r="BHU21" s="90"/>
      <c r="BHV21" s="90"/>
      <c r="BHW21" s="90"/>
      <c r="BHX21" s="90"/>
      <c r="BHY21" s="90"/>
      <c r="BHZ21" s="90"/>
      <c r="BIA21" s="90"/>
      <c r="BIB21" s="90"/>
      <c r="BIC21" s="90"/>
      <c r="BID21" s="90"/>
      <c r="BIE21" s="90"/>
      <c r="BIF21" s="90"/>
      <c r="BIG21" s="90"/>
      <c r="BIH21" s="90"/>
      <c r="BII21" s="90"/>
      <c r="BIJ21" s="90"/>
      <c r="BIK21" s="90"/>
      <c r="BIL21" s="90"/>
      <c r="BIM21" s="90"/>
      <c r="BIN21" s="90"/>
      <c r="BIO21" s="90"/>
      <c r="BIP21" s="90"/>
      <c r="BIQ21" s="90"/>
      <c r="BIR21" s="90"/>
      <c r="BIS21" s="90"/>
      <c r="BIT21" s="90"/>
      <c r="BIU21" s="90"/>
      <c r="BIV21" s="90"/>
      <c r="BIW21" s="90"/>
      <c r="BIX21" s="90"/>
      <c r="BIY21" s="90"/>
      <c r="BIZ21" s="90"/>
      <c r="BJA21" s="90"/>
      <c r="BJB21" s="90"/>
      <c r="BJC21" s="90"/>
      <c r="BJD21" s="90"/>
      <c r="BJE21" s="90"/>
      <c r="BJF21" s="90"/>
      <c r="BJG21" s="90"/>
      <c r="BJH21" s="90"/>
      <c r="BJI21" s="90"/>
      <c r="BJJ21" s="90"/>
      <c r="BJK21" s="90"/>
      <c r="BJL21" s="90"/>
      <c r="BJM21" s="90"/>
      <c r="BJN21" s="90"/>
      <c r="BJO21" s="90"/>
      <c r="BJP21" s="90"/>
      <c r="BJQ21" s="90"/>
      <c r="BJR21" s="90"/>
      <c r="BJS21" s="90"/>
      <c r="BJT21" s="90"/>
      <c r="BJU21" s="90"/>
      <c r="BJV21" s="90"/>
      <c r="BJW21" s="90"/>
      <c r="BJX21" s="90"/>
      <c r="BJY21" s="90"/>
      <c r="BJZ21" s="90"/>
      <c r="BKA21" s="90"/>
      <c r="BKB21" s="90"/>
      <c r="BKC21" s="90"/>
      <c r="BKD21" s="90"/>
      <c r="BKE21" s="90"/>
      <c r="BKF21" s="90"/>
      <c r="BKG21" s="90"/>
      <c r="BKH21" s="90"/>
      <c r="BKI21" s="90"/>
      <c r="BKJ21" s="90"/>
      <c r="BKK21" s="90"/>
      <c r="BKL21" s="90"/>
      <c r="BKM21" s="90"/>
      <c r="BKN21" s="90"/>
      <c r="BKO21" s="90"/>
      <c r="BKP21" s="90"/>
      <c r="BKQ21" s="90"/>
      <c r="BKR21" s="90"/>
      <c r="BKS21" s="90"/>
      <c r="BKT21" s="90"/>
      <c r="BKU21" s="90"/>
      <c r="BKV21" s="90"/>
      <c r="BKW21" s="90"/>
      <c r="BKX21" s="90"/>
      <c r="BKY21" s="90"/>
      <c r="BKZ21" s="90"/>
      <c r="BLA21" s="90"/>
      <c r="BLB21" s="90"/>
      <c r="BLC21" s="90"/>
      <c r="BLD21" s="90"/>
      <c r="BLE21" s="90"/>
      <c r="BLF21" s="90"/>
      <c r="BLG21" s="90"/>
      <c r="BLH21" s="90"/>
      <c r="BLI21" s="90"/>
      <c r="BLJ21" s="90"/>
      <c r="BLK21" s="90"/>
      <c r="BLL21" s="90"/>
      <c r="BLM21" s="90"/>
      <c r="BLN21" s="90"/>
      <c r="BLO21" s="90"/>
      <c r="BLP21" s="90"/>
      <c r="BLQ21" s="90"/>
      <c r="BLR21" s="90"/>
      <c r="BLS21" s="90"/>
      <c r="BLT21" s="90"/>
      <c r="BLU21" s="90"/>
      <c r="BLV21" s="90"/>
      <c r="BLW21" s="90"/>
      <c r="BLX21" s="90"/>
      <c r="BLY21" s="90"/>
      <c r="BLZ21" s="90"/>
      <c r="BMA21" s="90"/>
      <c r="BMB21" s="90"/>
      <c r="BMC21" s="90"/>
      <c r="BMD21" s="90"/>
      <c r="BME21" s="90"/>
      <c r="BMF21" s="90"/>
      <c r="BMG21" s="90"/>
      <c r="BMH21" s="90"/>
      <c r="BMI21" s="90"/>
      <c r="BMJ21" s="90"/>
      <c r="BMK21" s="90"/>
      <c r="BML21" s="90"/>
      <c r="BMM21" s="90"/>
      <c r="BMN21" s="90"/>
      <c r="BMO21" s="90"/>
      <c r="BMP21" s="90"/>
      <c r="BMQ21" s="90"/>
      <c r="BMR21" s="90"/>
      <c r="BMS21" s="90"/>
      <c r="BMT21" s="90"/>
      <c r="BMU21" s="90"/>
      <c r="BMV21" s="90"/>
      <c r="BMW21" s="90"/>
      <c r="BMX21" s="90"/>
      <c r="BMY21" s="90"/>
      <c r="BMZ21" s="90"/>
      <c r="BNA21" s="90"/>
      <c r="BNB21" s="90"/>
      <c r="BNC21" s="90"/>
      <c r="BND21" s="90"/>
      <c r="BNE21" s="90"/>
      <c r="BNF21" s="90"/>
      <c r="BNG21" s="90"/>
      <c r="BNH21" s="90"/>
      <c r="BNI21" s="90"/>
      <c r="BNJ21" s="90"/>
      <c r="BNK21" s="90"/>
      <c r="BNL21" s="90"/>
      <c r="BNM21" s="90"/>
      <c r="BNN21" s="90"/>
      <c r="BNO21" s="90"/>
      <c r="BNP21" s="90"/>
      <c r="BNQ21" s="90"/>
      <c r="BNR21" s="90"/>
      <c r="BNS21" s="90"/>
      <c r="BNT21" s="90"/>
      <c r="BNU21" s="90"/>
      <c r="BNV21" s="90"/>
      <c r="BNW21" s="90"/>
      <c r="BNX21" s="90"/>
      <c r="BNY21" s="90"/>
      <c r="BNZ21" s="90"/>
      <c r="BOA21" s="90"/>
      <c r="BOB21" s="90"/>
      <c r="BOC21" s="90"/>
      <c r="BOD21" s="90"/>
      <c r="BOE21" s="90"/>
      <c r="BOF21" s="90"/>
      <c r="BOG21" s="90"/>
      <c r="BOH21" s="90"/>
      <c r="BOI21" s="90"/>
      <c r="BOJ21" s="90"/>
      <c r="BOK21" s="90"/>
      <c r="BOL21" s="90"/>
      <c r="BOM21" s="90"/>
      <c r="BON21" s="90"/>
      <c r="BOO21" s="90"/>
      <c r="BOP21" s="90"/>
      <c r="BOQ21" s="90"/>
      <c r="BOR21" s="90"/>
      <c r="BOS21" s="90"/>
      <c r="BOT21" s="90"/>
      <c r="BOU21" s="90"/>
      <c r="BOV21" s="90"/>
      <c r="BOW21" s="90"/>
      <c r="BOX21" s="90"/>
      <c r="BOY21" s="90"/>
      <c r="BOZ21" s="90"/>
      <c r="BPA21" s="90"/>
      <c r="BPB21" s="90"/>
      <c r="BPC21" s="90"/>
      <c r="BPD21" s="90"/>
      <c r="BPE21" s="90"/>
      <c r="BPF21" s="90"/>
      <c r="BPG21" s="90"/>
      <c r="BPH21" s="90"/>
      <c r="BPI21" s="90"/>
      <c r="BPJ21" s="90"/>
      <c r="BPK21" s="90"/>
      <c r="BPL21" s="90"/>
      <c r="BPM21" s="90"/>
      <c r="BPN21" s="90"/>
      <c r="BPO21" s="90"/>
      <c r="BPP21" s="90"/>
      <c r="BPQ21" s="90"/>
      <c r="BPR21" s="90"/>
      <c r="BPS21" s="90"/>
      <c r="BPT21" s="90"/>
      <c r="BPU21" s="90"/>
      <c r="BPV21" s="90"/>
      <c r="BPW21" s="90"/>
      <c r="BPX21" s="90"/>
      <c r="BPY21" s="90"/>
      <c r="BPZ21" s="90"/>
      <c r="BQA21" s="90"/>
      <c r="BQB21" s="90"/>
      <c r="BQC21" s="90"/>
      <c r="BQD21" s="90"/>
      <c r="BQE21" s="90"/>
      <c r="BQF21" s="90"/>
      <c r="BQG21" s="90"/>
      <c r="BQH21" s="90"/>
      <c r="BQI21" s="90"/>
      <c r="BQJ21" s="90"/>
      <c r="BQK21" s="90"/>
      <c r="BQL21" s="90"/>
      <c r="BQM21" s="90"/>
      <c r="BQN21" s="90"/>
      <c r="BQO21" s="90"/>
      <c r="BQP21" s="90"/>
      <c r="BQQ21" s="90"/>
      <c r="BQR21" s="90"/>
      <c r="BQS21" s="90"/>
      <c r="BQT21" s="90"/>
      <c r="BQU21" s="90"/>
      <c r="BQV21" s="90"/>
      <c r="BQW21" s="90"/>
      <c r="BQX21" s="90"/>
      <c r="BQY21" s="90"/>
      <c r="BQZ21" s="90"/>
      <c r="BRA21" s="90"/>
      <c r="BRB21" s="90"/>
      <c r="BRC21" s="90"/>
      <c r="BRD21" s="90"/>
      <c r="BRE21" s="90"/>
      <c r="BRF21" s="90"/>
      <c r="BRG21" s="90"/>
      <c r="BRH21" s="90"/>
      <c r="BRI21" s="90"/>
      <c r="BRJ21" s="90"/>
      <c r="BRK21" s="90"/>
      <c r="BRL21" s="90"/>
      <c r="BRM21" s="90"/>
      <c r="BRN21" s="90"/>
      <c r="BRO21" s="90"/>
      <c r="BRP21" s="90"/>
      <c r="BRQ21" s="90"/>
      <c r="BRR21" s="90"/>
      <c r="BRS21" s="90"/>
      <c r="BRT21" s="90"/>
      <c r="BRU21" s="90"/>
      <c r="BRV21" s="90"/>
      <c r="BRW21" s="90"/>
      <c r="BRX21" s="90"/>
      <c r="BRY21" s="90"/>
      <c r="BRZ21" s="90"/>
      <c r="BSA21" s="90"/>
      <c r="BSB21" s="90"/>
      <c r="BSC21" s="90"/>
      <c r="BSD21" s="90"/>
      <c r="BSE21" s="90"/>
      <c r="BSF21" s="90"/>
      <c r="BSG21" s="90"/>
      <c r="BSH21" s="90"/>
      <c r="BSI21" s="90"/>
      <c r="BSJ21" s="90"/>
      <c r="BSK21" s="90"/>
      <c r="BSL21" s="90"/>
      <c r="BSM21" s="90"/>
      <c r="BSN21" s="90"/>
      <c r="BSO21" s="90"/>
      <c r="BSP21" s="90"/>
      <c r="BSQ21" s="90"/>
      <c r="BSR21" s="90"/>
      <c r="BSS21" s="90"/>
      <c r="BST21" s="90"/>
      <c r="BSU21" s="90"/>
      <c r="BSV21" s="90"/>
      <c r="BSW21" s="90"/>
      <c r="BSX21" s="90"/>
      <c r="BSY21" s="90"/>
      <c r="BSZ21" s="90"/>
      <c r="BTA21" s="90"/>
      <c r="BTB21" s="90"/>
      <c r="BTC21" s="90"/>
      <c r="BTD21" s="90"/>
      <c r="BTE21" s="90"/>
      <c r="BTF21" s="90"/>
      <c r="BTG21" s="90"/>
      <c r="BTH21" s="90"/>
      <c r="BTI21" s="90"/>
      <c r="BTJ21" s="90"/>
      <c r="BTK21" s="90"/>
      <c r="BTL21" s="90"/>
      <c r="BTM21" s="90"/>
      <c r="BTN21" s="90"/>
      <c r="BTO21" s="90"/>
      <c r="BTP21" s="90"/>
      <c r="BTQ21" s="90"/>
      <c r="BTR21" s="90"/>
      <c r="BTS21" s="90"/>
      <c r="BTT21" s="90"/>
      <c r="BTU21" s="90"/>
      <c r="BTV21" s="90"/>
      <c r="BTW21" s="90"/>
      <c r="BTX21" s="90"/>
      <c r="BTY21" s="90"/>
      <c r="BTZ21" s="90"/>
      <c r="BUA21" s="90"/>
      <c r="BUB21" s="90"/>
      <c r="BUC21" s="90"/>
      <c r="BUD21" s="90"/>
      <c r="BUE21" s="90"/>
      <c r="BUF21" s="90"/>
      <c r="BUG21" s="90"/>
      <c r="BUH21" s="90"/>
      <c r="BUI21" s="90"/>
      <c r="BUJ21" s="90"/>
      <c r="BUK21" s="90"/>
      <c r="BUL21" s="90"/>
      <c r="BUM21" s="90"/>
      <c r="BUN21" s="90"/>
      <c r="BUO21" s="90"/>
      <c r="BUP21" s="90"/>
      <c r="BUQ21" s="90"/>
      <c r="BUR21" s="90"/>
      <c r="BUS21" s="90"/>
      <c r="BUT21" s="90"/>
      <c r="BUU21" s="90"/>
      <c r="BUV21" s="90"/>
      <c r="BUW21" s="90"/>
      <c r="BUX21" s="90"/>
      <c r="BUY21" s="90"/>
      <c r="BUZ21" s="90"/>
      <c r="BVA21" s="90"/>
      <c r="BVB21" s="90"/>
      <c r="BVC21" s="90"/>
      <c r="BVD21" s="90"/>
      <c r="BVE21" s="90"/>
      <c r="BVF21" s="90"/>
      <c r="BVG21" s="90"/>
      <c r="BVH21" s="90"/>
      <c r="BVI21" s="90"/>
      <c r="BVJ21" s="90"/>
      <c r="BVK21" s="90"/>
      <c r="BVL21" s="90"/>
      <c r="BVM21" s="90"/>
      <c r="BVN21" s="90"/>
      <c r="BVO21" s="90"/>
      <c r="BVP21" s="90"/>
      <c r="BVQ21" s="90"/>
      <c r="BVR21" s="90"/>
      <c r="BVS21" s="90"/>
      <c r="BVT21" s="90"/>
      <c r="BVU21" s="90"/>
      <c r="BVV21" s="90"/>
      <c r="BVW21" s="90"/>
      <c r="BVX21" s="90"/>
      <c r="BVY21" s="90"/>
      <c r="BVZ21" s="90"/>
      <c r="BWA21" s="90"/>
      <c r="BWB21" s="90"/>
      <c r="BWC21" s="90"/>
      <c r="BWD21" s="90"/>
      <c r="BWE21" s="90"/>
      <c r="BWF21" s="90"/>
      <c r="BWG21" s="90"/>
      <c r="BWH21" s="90"/>
      <c r="BWI21" s="90"/>
      <c r="BWJ21" s="90"/>
      <c r="BWK21" s="90"/>
      <c r="BWL21" s="90"/>
      <c r="BWM21" s="90"/>
      <c r="BWN21" s="90"/>
      <c r="BWO21" s="90"/>
      <c r="BWP21" s="90"/>
      <c r="BWQ21" s="90"/>
      <c r="BWR21" s="90"/>
      <c r="BWS21" s="90"/>
      <c r="BWT21" s="90"/>
      <c r="BWU21" s="90"/>
      <c r="BWV21" s="90"/>
      <c r="BWW21" s="90"/>
      <c r="BWX21" s="90"/>
      <c r="BWY21" s="90"/>
      <c r="BWZ21" s="90"/>
      <c r="BXA21" s="90"/>
      <c r="BXB21" s="90"/>
      <c r="BXC21" s="90"/>
      <c r="BXD21" s="90"/>
      <c r="BXE21" s="90"/>
      <c r="BXF21" s="90"/>
      <c r="BXG21" s="90"/>
      <c r="BXH21" s="90"/>
      <c r="BXI21" s="90"/>
      <c r="BXJ21" s="90"/>
      <c r="BXK21" s="90"/>
      <c r="BXL21" s="90"/>
      <c r="BXM21" s="90"/>
      <c r="BXN21" s="90"/>
      <c r="BXO21" s="90"/>
      <c r="BXP21" s="90"/>
      <c r="BXQ21" s="90"/>
      <c r="BXR21" s="90"/>
      <c r="BXS21" s="90"/>
      <c r="BXT21" s="90"/>
      <c r="BXU21" s="90"/>
      <c r="BXV21" s="90"/>
      <c r="BXW21" s="90"/>
      <c r="BXX21" s="90"/>
      <c r="BXY21" s="90"/>
      <c r="BXZ21" s="90"/>
      <c r="BYA21" s="90"/>
      <c r="BYB21" s="90"/>
      <c r="BYC21" s="90"/>
      <c r="BYD21" s="90"/>
      <c r="BYE21" s="90"/>
      <c r="BYF21" s="90"/>
      <c r="BYG21" s="90"/>
      <c r="BYH21" s="90"/>
      <c r="BYI21" s="90"/>
      <c r="BYJ21" s="90"/>
      <c r="BYK21" s="90"/>
      <c r="BYL21" s="90"/>
      <c r="BYM21" s="90"/>
      <c r="BYN21" s="90"/>
      <c r="BYO21" s="90"/>
      <c r="BYP21" s="90"/>
      <c r="BYQ21" s="90"/>
      <c r="BYR21" s="90"/>
      <c r="BYS21" s="90"/>
      <c r="BYT21" s="90"/>
      <c r="BYU21" s="90"/>
      <c r="BYV21" s="90"/>
      <c r="BYW21" s="90"/>
      <c r="BYX21" s="90"/>
      <c r="BYY21" s="90"/>
      <c r="BYZ21" s="90"/>
      <c r="BZA21" s="90"/>
      <c r="BZB21" s="90"/>
      <c r="BZC21" s="90"/>
      <c r="BZD21" s="90"/>
      <c r="BZE21" s="90"/>
      <c r="BZF21" s="90"/>
      <c r="BZG21" s="90"/>
      <c r="BZH21" s="90"/>
      <c r="BZI21" s="90"/>
      <c r="BZJ21" s="90"/>
      <c r="BZK21" s="90"/>
      <c r="BZL21" s="90"/>
      <c r="BZM21" s="90"/>
      <c r="BZN21" s="90"/>
      <c r="BZO21" s="90"/>
      <c r="BZP21" s="90"/>
      <c r="BZQ21" s="90"/>
      <c r="BZR21" s="90"/>
      <c r="BZS21" s="90"/>
      <c r="BZT21" s="90"/>
      <c r="BZU21" s="90"/>
      <c r="BZV21" s="90"/>
      <c r="BZW21" s="90"/>
      <c r="BZX21" s="90"/>
      <c r="BZY21" s="90"/>
      <c r="BZZ21" s="90"/>
      <c r="CAA21" s="90"/>
      <c r="CAB21" s="90"/>
      <c r="CAC21" s="90"/>
      <c r="CAD21" s="90"/>
      <c r="CAE21" s="90"/>
      <c r="CAF21" s="90"/>
      <c r="CAG21" s="90"/>
      <c r="CAH21" s="90"/>
      <c r="CAI21" s="90"/>
      <c r="CAJ21" s="90"/>
      <c r="CAK21" s="90"/>
      <c r="CAL21" s="90"/>
      <c r="CAM21" s="90"/>
      <c r="CAN21" s="90"/>
      <c r="CAO21" s="90"/>
      <c r="CAP21" s="90"/>
      <c r="CAQ21" s="90"/>
      <c r="CAR21" s="90"/>
      <c r="CAS21" s="90"/>
      <c r="CAT21" s="90"/>
      <c r="CAU21" s="90"/>
      <c r="CAV21" s="90"/>
      <c r="CAW21" s="90"/>
      <c r="CAX21" s="90"/>
      <c r="CAY21" s="90"/>
      <c r="CAZ21" s="90"/>
      <c r="CBA21" s="90"/>
      <c r="CBB21" s="90"/>
      <c r="CBC21" s="90"/>
      <c r="CBD21" s="90"/>
      <c r="CBE21" s="90"/>
      <c r="CBF21" s="90"/>
      <c r="CBG21" s="90"/>
      <c r="CBH21" s="90"/>
      <c r="CBI21" s="90"/>
      <c r="CBJ21" s="90"/>
      <c r="CBK21" s="90"/>
      <c r="CBL21" s="90"/>
      <c r="CBM21" s="90"/>
      <c r="CBN21" s="90"/>
      <c r="CBO21" s="90"/>
      <c r="CBP21" s="90"/>
      <c r="CBQ21" s="90"/>
      <c r="CBR21" s="90"/>
      <c r="CBS21" s="90"/>
      <c r="CBT21" s="90"/>
      <c r="CBU21" s="90"/>
      <c r="CBV21" s="90"/>
      <c r="CBW21" s="90"/>
      <c r="CBX21" s="90"/>
      <c r="CBY21" s="90"/>
      <c r="CBZ21" s="90"/>
      <c r="CCA21" s="90"/>
      <c r="CCB21" s="90"/>
      <c r="CCC21" s="90"/>
      <c r="CCD21" s="90"/>
      <c r="CCE21" s="90"/>
      <c r="CCF21" s="90"/>
      <c r="CCG21" s="90"/>
      <c r="CCH21" s="90"/>
      <c r="CCI21" s="90"/>
      <c r="CCJ21" s="90"/>
      <c r="CCK21" s="90"/>
      <c r="CCL21" s="90"/>
      <c r="CCM21" s="90"/>
      <c r="CCN21" s="90"/>
      <c r="CCO21" s="90"/>
      <c r="CCP21" s="90"/>
      <c r="CCQ21" s="90"/>
      <c r="CCR21" s="90"/>
      <c r="CCS21" s="90"/>
      <c r="CCT21" s="90"/>
      <c r="CCU21" s="90"/>
      <c r="CCV21" s="90"/>
      <c r="CCW21" s="90"/>
      <c r="CCX21" s="90"/>
      <c r="CCY21" s="90"/>
      <c r="CCZ21" s="90"/>
      <c r="CDA21" s="90"/>
      <c r="CDB21" s="90"/>
      <c r="CDC21" s="90"/>
      <c r="CDD21" s="90"/>
      <c r="CDE21" s="90"/>
      <c r="CDF21" s="90"/>
      <c r="CDG21" s="90"/>
      <c r="CDH21" s="90"/>
      <c r="CDI21" s="90"/>
      <c r="CDJ21" s="90"/>
      <c r="CDK21" s="90"/>
      <c r="CDL21" s="90"/>
      <c r="CDM21" s="90"/>
      <c r="CDN21" s="90"/>
      <c r="CDO21" s="90"/>
      <c r="CDP21" s="90"/>
      <c r="CDQ21" s="90"/>
      <c r="CDR21" s="90"/>
      <c r="CDS21" s="90"/>
      <c r="CDT21" s="90"/>
      <c r="CDU21" s="90"/>
      <c r="CDV21" s="90"/>
      <c r="CDW21" s="90"/>
      <c r="CDX21" s="90"/>
      <c r="CDY21" s="90"/>
      <c r="CDZ21" s="90"/>
      <c r="CEA21" s="90"/>
      <c r="CEB21" s="90"/>
      <c r="CEC21" s="90"/>
      <c r="CED21" s="90"/>
      <c r="CEE21" s="90"/>
      <c r="CEF21" s="90"/>
      <c r="CEG21" s="90"/>
      <c r="CEH21" s="90"/>
      <c r="CEI21" s="90"/>
      <c r="CEJ21" s="90"/>
      <c r="CEK21" s="90"/>
      <c r="CEL21" s="90"/>
      <c r="CEM21" s="90"/>
      <c r="CEN21" s="90"/>
      <c r="CEO21" s="90"/>
      <c r="CEP21" s="90"/>
      <c r="CEQ21" s="90"/>
      <c r="CER21" s="90"/>
      <c r="CES21" s="90"/>
      <c r="CET21" s="90"/>
      <c r="CEU21" s="90"/>
      <c r="CEV21" s="90"/>
      <c r="CEW21" s="90"/>
      <c r="CEX21" s="90"/>
      <c r="CEY21" s="90"/>
      <c r="CEZ21" s="90"/>
      <c r="CFA21" s="90"/>
      <c r="CFB21" s="90"/>
      <c r="CFC21" s="90"/>
      <c r="CFD21" s="90"/>
      <c r="CFE21" s="90"/>
      <c r="CFF21" s="90"/>
      <c r="CFG21" s="90"/>
      <c r="CFH21" s="90"/>
      <c r="CFI21" s="90"/>
      <c r="CFJ21" s="90"/>
      <c r="CFK21" s="90"/>
      <c r="CFL21" s="90"/>
      <c r="CFM21" s="90"/>
      <c r="CFN21" s="90"/>
      <c r="CFO21" s="90"/>
      <c r="CFP21" s="90"/>
      <c r="CFQ21" s="90"/>
      <c r="CFR21" s="90"/>
      <c r="CFS21" s="90"/>
      <c r="CFT21" s="90"/>
      <c r="CFU21" s="90"/>
      <c r="CFV21" s="90"/>
      <c r="CFW21" s="90"/>
      <c r="CFX21" s="90"/>
      <c r="CFY21" s="90"/>
      <c r="CFZ21" s="90"/>
      <c r="CGA21" s="90"/>
      <c r="CGB21" s="90"/>
      <c r="CGC21" s="90"/>
      <c r="CGD21" s="90"/>
      <c r="CGE21" s="90"/>
      <c r="CGF21" s="90"/>
      <c r="CGG21" s="90"/>
      <c r="CGH21" s="90"/>
      <c r="CGI21" s="90"/>
      <c r="CGJ21" s="90"/>
      <c r="CGK21" s="90"/>
      <c r="CGL21" s="90"/>
      <c r="CGM21" s="90"/>
      <c r="CGN21" s="90"/>
      <c r="CGO21" s="90"/>
      <c r="CGP21" s="90"/>
      <c r="CGQ21" s="90"/>
      <c r="CGR21" s="90"/>
      <c r="CGS21" s="90"/>
      <c r="CGT21" s="90"/>
      <c r="CGU21" s="90"/>
      <c r="CGV21" s="90"/>
      <c r="CGW21" s="90"/>
      <c r="CGX21" s="90"/>
      <c r="CGY21" s="90"/>
      <c r="CGZ21" s="90"/>
      <c r="CHA21" s="90"/>
      <c r="CHB21" s="90"/>
      <c r="CHC21" s="90"/>
      <c r="CHD21" s="90"/>
      <c r="CHE21" s="90"/>
      <c r="CHF21" s="90"/>
      <c r="CHG21" s="90"/>
      <c r="CHH21" s="90"/>
      <c r="CHI21" s="90"/>
      <c r="CHJ21" s="90"/>
      <c r="CHK21" s="90"/>
      <c r="CHL21" s="90"/>
      <c r="CHM21" s="90"/>
      <c r="CHN21" s="90"/>
      <c r="CHO21" s="90"/>
      <c r="CHP21" s="90"/>
      <c r="CHQ21" s="90"/>
      <c r="CHR21" s="90"/>
      <c r="CHS21" s="90"/>
      <c r="CHT21" s="90"/>
      <c r="CHU21" s="90"/>
      <c r="CHV21" s="90"/>
      <c r="CHW21" s="90"/>
      <c r="CHX21" s="90"/>
      <c r="CHY21" s="90"/>
      <c r="CHZ21" s="90"/>
      <c r="CIA21" s="90"/>
      <c r="CIB21" s="90"/>
      <c r="CIC21" s="90"/>
      <c r="CID21" s="90"/>
      <c r="CIE21" s="90"/>
      <c r="CIF21" s="90"/>
      <c r="CIG21" s="90"/>
      <c r="CIH21" s="90"/>
      <c r="CII21" s="90"/>
      <c r="CIJ21" s="90"/>
      <c r="CIK21" s="90"/>
      <c r="CIL21" s="90"/>
      <c r="CIM21" s="90"/>
      <c r="CIN21" s="90"/>
      <c r="CIO21" s="90"/>
      <c r="CIP21" s="90"/>
      <c r="CIQ21" s="90"/>
      <c r="CIR21" s="90"/>
      <c r="CIS21" s="90"/>
      <c r="CIT21" s="90"/>
      <c r="CIU21" s="90"/>
      <c r="CIV21" s="90"/>
      <c r="CIW21" s="90"/>
      <c r="CIX21" s="90"/>
      <c r="CIY21" s="90"/>
      <c r="CIZ21" s="90"/>
      <c r="CJA21" s="90"/>
      <c r="CJB21" s="90"/>
      <c r="CJC21" s="90"/>
      <c r="CJD21" s="90"/>
      <c r="CJE21" s="90"/>
      <c r="CJF21" s="90"/>
      <c r="CJG21" s="90"/>
      <c r="CJH21" s="90"/>
      <c r="CJI21" s="90"/>
      <c r="CJJ21" s="90"/>
      <c r="CJK21" s="90"/>
      <c r="CJL21" s="90"/>
      <c r="CJM21" s="90"/>
      <c r="CJN21" s="90"/>
      <c r="CJO21" s="90"/>
      <c r="CJP21" s="90"/>
      <c r="CJQ21" s="90"/>
      <c r="CJR21" s="90"/>
      <c r="CJS21" s="90"/>
      <c r="CJT21" s="90"/>
      <c r="CJU21" s="90"/>
      <c r="CJV21" s="90"/>
      <c r="CJW21" s="90"/>
      <c r="CJX21" s="90"/>
      <c r="CJY21" s="90"/>
      <c r="CJZ21" s="90"/>
      <c r="CKA21" s="90"/>
      <c r="CKB21" s="90"/>
      <c r="CKC21" s="90"/>
      <c r="CKD21" s="90"/>
      <c r="CKE21" s="90"/>
      <c r="CKF21" s="90"/>
      <c r="CKG21" s="90"/>
      <c r="CKH21" s="90"/>
      <c r="CKI21" s="90"/>
      <c r="CKJ21" s="90"/>
      <c r="CKK21" s="90"/>
      <c r="CKL21" s="90"/>
      <c r="CKM21" s="90"/>
      <c r="CKN21" s="90"/>
      <c r="CKO21" s="90"/>
      <c r="CKP21" s="90"/>
      <c r="CKQ21" s="90"/>
      <c r="CKR21" s="90"/>
      <c r="CKS21" s="90"/>
      <c r="CKT21" s="90"/>
      <c r="CKU21" s="90"/>
      <c r="CKV21" s="90"/>
      <c r="CKW21" s="90"/>
      <c r="CKX21" s="90"/>
      <c r="CKY21" s="90"/>
      <c r="CKZ21" s="90"/>
      <c r="CLA21" s="90"/>
      <c r="CLB21" s="90"/>
      <c r="CLC21" s="90"/>
      <c r="CLD21" s="90"/>
      <c r="CLE21" s="90"/>
      <c r="CLF21" s="90"/>
      <c r="CLG21" s="90"/>
      <c r="CLH21" s="90"/>
      <c r="CLI21" s="90"/>
      <c r="CLJ21" s="90"/>
      <c r="CLK21" s="90"/>
      <c r="CLL21" s="90"/>
      <c r="CLM21" s="90"/>
      <c r="CLN21" s="90"/>
      <c r="CLO21" s="90"/>
      <c r="CLP21" s="90"/>
      <c r="CLQ21" s="90"/>
      <c r="CLR21" s="90"/>
      <c r="CLS21" s="90"/>
      <c r="CLT21" s="90"/>
      <c r="CLU21" s="90"/>
      <c r="CLV21" s="90"/>
      <c r="CLW21" s="90"/>
      <c r="CLX21" s="90"/>
      <c r="CLY21" s="90"/>
      <c r="CLZ21" s="90"/>
      <c r="CMA21" s="90"/>
      <c r="CMB21" s="90"/>
      <c r="CMC21" s="90"/>
      <c r="CMD21" s="90"/>
      <c r="CME21" s="90"/>
      <c r="CMF21" s="90"/>
      <c r="CMG21" s="90"/>
      <c r="CMH21" s="90"/>
      <c r="CMI21" s="90"/>
      <c r="CMJ21" s="90"/>
      <c r="CMK21" s="90"/>
      <c r="CML21" s="90"/>
      <c r="CMM21" s="90"/>
      <c r="CMN21" s="90"/>
      <c r="CMO21" s="90"/>
      <c r="CMP21" s="90"/>
      <c r="CMQ21" s="90"/>
      <c r="CMR21" s="90"/>
      <c r="CMS21" s="90"/>
      <c r="CMT21" s="90"/>
      <c r="CMU21" s="90"/>
      <c r="CMV21" s="90"/>
      <c r="CMW21" s="90"/>
      <c r="CMX21" s="90"/>
      <c r="CMY21" s="90"/>
      <c r="CMZ21" s="90"/>
      <c r="CNA21" s="90"/>
      <c r="CNB21" s="90"/>
      <c r="CNC21" s="90"/>
      <c r="CND21" s="90"/>
      <c r="CNE21" s="90"/>
      <c r="CNF21" s="90"/>
      <c r="CNG21" s="90"/>
      <c r="CNH21" s="90"/>
      <c r="CNI21" s="90"/>
      <c r="CNJ21" s="90"/>
      <c r="CNK21" s="90"/>
      <c r="CNL21" s="90"/>
      <c r="CNM21" s="90"/>
      <c r="CNN21" s="90"/>
      <c r="CNO21" s="90"/>
      <c r="CNP21" s="90"/>
      <c r="CNQ21" s="90"/>
      <c r="CNR21" s="90"/>
      <c r="CNS21" s="90"/>
      <c r="CNT21" s="90"/>
      <c r="CNU21" s="90"/>
      <c r="CNV21" s="90"/>
      <c r="CNW21" s="90"/>
      <c r="CNX21" s="90"/>
      <c r="CNY21" s="90"/>
      <c r="CNZ21" s="90"/>
      <c r="COA21" s="90"/>
      <c r="COB21" s="90"/>
      <c r="COC21" s="90"/>
      <c r="COD21" s="90"/>
      <c r="COE21" s="90"/>
      <c r="COF21" s="90"/>
      <c r="COG21" s="90"/>
      <c r="COH21" s="90"/>
      <c r="COI21" s="90"/>
      <c r="COJ21" s="90"/>
      <c r="COK21" s="90"/>
      <c r="COL21" s="90"/>
      <c r="COM21" s="90"/>
      <c r="CON21" s="90"/>
      <c r="COO21" s="90"/>
      <c r="COP21" s="90"/>
      <c r="COQ21" s="90"/>
      <c r="COR21" s="90"/>
      <c r="COS21" s="90"/>
      <c r="COT21" s="90"/>
      <c r="COU21" s="90"/>
      <c r="COV21" s="90"/>
      <c r="COW21" s="90"/>
      <c r="COX21" s="90"/>
      <c r="COY21" s="90"/>
      <c r="COZ21" s="90"/>
      <c r="CPA21" s="90"/>
      <c r="CPB21" s="90"/>
      <c r="CPC21" s="90"/>
      <c r="CPD21" s="90"/>
      <c r="CPE21" s="90"/>
      <c r="CPF21" s="90"/>
      <c r="CPG21" s="90"/>
      <c r="CPH21" s="90"/>
      <c r="CPI21" s="90"/>
      <c r="CPJ21" s="90"/>
      <c r="CPK21" s="90"/>
      <c r="CPL21" s="90"/>
      <c r="CPM21" s="90"/>
      <c r="CPN21" s="90"/>
      <c r="CPO21" s="90"/>
      <c r="CPP21" s="90"/>
      <c r="CPQ21" s="90"/>
      <c r="CPR21" s="90"/>
      <c r="CPS21" s="90"/>
      <c r="CPT21" s="90"/>
      <c r="CPU21" s="90"/>
      <c r="CPV21" s="90"/>
      <c r="CPW21" s="90"/>
      <c r="CPX21" s="90"/>
      <c r="CPY21" s="90"/>
      <c r="CPZ21" s="90"/>
      <c r="CQA21" s="90"/>
      <c r="CQB21" s="90"/>
      <c r="CQC21" s="90"/>
      <c r="CQD21" s="90"/>
      <c r="CQE21" s="90"/>
      <c r="CQF21" s="90"/>
      <c r="CQG21" s="90"/>
      <c r="CQH21" s="90"/>
      <c r="CQI21" s="90"/>
      <c r="CQJ21" s="90"/>
      <c r="CQK21" s="90"/>
      <c r="CQL21" s="90"/>
      <c r="CQM21" s="90"/>
      <c r="CQN21" s="90"/>
      <c r="CQO21" s="90"/>
      <c r="CQP21" s="90"/>
      <c r="CQQ21" s="90"/>
      <c r="CQR21" s="90"/>
      <c r="CQS21" s="90"/>
      <c r="CQT21" s="90"/>
      <c r="CQU21" s="90"/>
      <c r="CQV21" s="90"/>
      <c r="CQW21" s="90"/>
      <c r="CQX21" s="90"/>
      <c r="CQY21" s="90"/>
      <c r="CQZ21" s="90"/>
      <c r="CRA21" s="90"/>
      <c r="CRB21" s="90"/>
      <c r="CRC21" s="90"/>
      <c r="CRD21" s="90"/>
      <c r="CRE21" s="90"/>
      <c r="CRF21" s="90"/>
      <c r="CRG21" s="90"/>
      <c r="CRH21" s="90"/>
      <c r="CRI21" s="90"/>
      <c r="CRJ21" s="90"/>
      <c r="CRK21" s="90"/>
      <c r="CRL21" s="90"/>
      <c r="CRM21" s="90"/>
      <c r="CRN21" s="90"/>
      <c r="CRO21" s="90"/>
      <c r="CRP21" s="90"/>
      <c r="CRQ21" s="90"/>
      <c r="CRR21" s="90"/>
      <c r="CRS21" s="90"/>
      <c r="CRT21" s="90"/>
      <c r="CRU21" s="90"/>
      <c r="CRV21" s="90"/>
      <c r="CRW21" s="90"/>
      <c r="CRX21" s="90"/>
      <c r="CRY21" s="90"/>
      <c r="CRZ21" s="90"/>
      <c r="CSA21" s="90"/>
      <c r="CSB21" s="90"/>
      <c r="CSC21" s="90"/>
      <c r="CSD21" s="90"/>
      <c r="CSE21" s="90"/>
      <c r="CSF21" s="90"/>
      <c r="CSG21" s="90"/>
      <c r="CSH21" s="90"/>
      <c r="CSI21" s="90"/>
      <c r="CSJ21" s="90"/>
      <c r="CSK21" s="90"/>
      <c r="CSL21" s="90"/>
      <c r="CSM21" s="90"/>
      <c r="CSN21" s="90"/>
      <c r="CSO21" s="90"/>
      <c r="CSP21" s="90"/>
      <c r="CSQ21" s="90"/>
      <c r="CSR21" s="90"/>
      <c r="CSS21" s="90"/>
      <c r="CST21" s="90"/>
      <c r="CSU21" s="90"/>
      <c r="CSV21" s="90"/>
      <c r="CSW21" s="90"/>
      <c r="CSX21" s="90"/>
      <c r="CSY21" s="90"/>
      <c r="CSZ21" s="90"/>
      <c r="CTA21" s="90"/>
      <c r="CTB21" s="90"/>
      <c r="CTC21" s="90"/>
      <c r="CTD21" s="90"/>
      <c r="CTE21" s="90"/>
      <c r="CTF21" s="90"/>
      <c r="CTG21" s="90"/>
      <c r="CTH21" s="90"/>
      <c r="CTI21" s="90"/>
      <c r="CTJ21" s="90"/>
      <c r="CTK21" s="90"/>
      <c r="CTL21" s="90"/>
      <c r="CTM21" s="90"/>
      <c r="CTN21" s="90"/>
      <c r="CTO21" s="90"/>
      <c r="CTP21" s="90"/>
      <c r="CTQ21" s="90"/>
      <c r="CTR21" s="90"/>
      <c r="CTS21" s="90"/>
      <c r="CTT21" s="90"/>
      <c r="CTU21" s="90"/>
      <c r="CTV21" s="90"/>
      <c r="CTW21" s="90"/>
      <c r="CTX21" s="90"/>
      <c r="CTY21" s="90"/>
      <c r="CTZ21" s="90"/>
      <c r="CUA21" s="90"/>
      <c r="CUB21" s="90"/>
      <c r="CUC21" s="90"/>
      <c r="CUD21" s="90"/>
      <c r="CUE21" s="90"/>
      <c r="CUF21" s="90"/>
      <c r="CUG21" s="90"/>
      <c r="CUH21" s="90"/>
      <c r="CUI21" s="90"/>
      <c r="CUJ21" s="90"/>
      <c r="CUK21" s="90"/>
      <c r="CUL21" s="90"/>
      <c r="CUM21" s="90"/>
      <c r="CUN21" s="90"/>
      <c r="CUO21" s="90"/>
      <c r="CUP21" s="90"/>
      <c r="CUQ21" s="90"/>
      <c r="CUR21" s="90"/>
      <c r="CUS21" s="90"/>
      <c r="CUT21" s="90"/>
      <c r="CUU21" s="90"/>
      <c r="CUV21" s="90"/>
      <c r="CUW21" s="90"/>
      <c r="CUX21" s="90"/>
      <c r="CUY21" s="90"/>
      <c r="CUZ21" s="90"/>
      <c r="CVA21" s="90"/>
      <c r="CVB21" s="90"/>
      <c r="CVC21" s="90"/>
      <c r="CVD21" s="90"/>
      <c r="CVE21" s="90"/>
      <c r="CVF21" s="90"/>
      <c r="CVG21" s="90"/>
      <c r="CVH21" s="90"/>
      <c r="CVI21" s="90"/>
      <c r="CVJ21" s="90"/>
      <c r="CVK21" s="90"/>
      <c r="CVL21" s="90"/>
      <c r="CVM21" s="90"/>
      <c r="CVN21" s="90"/>
      <c r="CVO21" s="90"/>
      <c r="CVP21" s="90"/>
      <c r="CVQ21" s="90"/>
      <c r="CVR21" s="90"/>
      <c r="CVS21" s="90"/>
      <c r="CVT21" s="90"/>
      <c r="CVU21" s="90"/>
      <c r="CVV21" s="90"/>
      <c r="CVW21" s="90"/>
      <c r="CVX21" s="90"/>
      <c r="CVY21" s="90"/>
      <c r="CVZ21" s="90"/>
      <c r="CWA21" s="90"/>
      <c r="CWB21" s="90"/>
      <c r="CWC21" s="90"/>
      <c r="CWD21" s="90"/>
      <c r="CWE21" s="90"/>
      <c r="CWF21" s="90"/>
      <c r="CWG21" s="90"/>
      <c r="CWH21" s="90"/>
      <c r="CWI21" s="90"/>
      <c r="CWJ21" s="90"/>
      <c r="CWK21" s="90"/>
      <c r="CWL21" s="90"/>
      <c r="CWM21" s="90"/>
      <c r="CWN21" s="90"/>
      <c r="CWO21" s="90"/>
      <c r="CWP21" s="90"/>
      <c r="CWQ21" s="90"/>
      <c r="CWR21" s="90"/>
      <c r="CWS21" s="90"/>
      <c r="CWT21" s="90"/>
      <c r="CWU21" s="90"/>
      <c r="CWV21" s="90"/>
      <c r="CWW21" s="90"/>
      <c r="CWX21" s="90"/>
      <c r="CWY21" s="90"/>
      <c r="CWZ21" s="90"/>
      <c r="CXA21" s="90"/>
      <c r="CXB21" s="90"/>
      <c r="CXC21" s="90"/>
      <c r="CXD21" s="90"/>
      <c r="CXE21" s="90"/>
      <c r="CXF21" s="90"/>
      <c r="CXG21" s="90"/>
      <c r="CXH21" s="90"/>
      <c r="CXI21" s="90"/>
      <c r="CXJ21" s="90"/>
      <c r="CXK21" s="90"/>
      <c r="CXL21" s="90"/>
      <c r="CXM21" s="90"/>
      <c r="CXN21" s="90"/>
      <c r="CXO21" s="90"/>
      <c r="CXP21" s="90"/>
      <c r="CXQ21" s="90"/>
      <c r="CXR21" s="90"/>
      <c r="CXS21" s="90"/>
      <c r="CXT21" s="90"/>
      <c r="CXU21" s="90"/>
      <c r="CXV21" s="90"/>
      <c r="CXW21" s="90"/>
      <c r="CXX21" s="90"/>
      <c r="CXY21" s="90"/>
      <c r="CXZ21" s="90"/>
      <c r="CYA21" s="90"/>
      <c r="CYB21" s="90"/>
      <c r="CYC21" s="90"/>
      <c r="CYD21" s="90"/>
      <c r="CYE21" s="90"/>
      <c r="CYF21" s="90"/>
      <c r="CYG21" s="90"/>
      <c r="CYH21" s="90"/>
      <c r="CYI21" s="90"/>
      <c r="CYJ21" s="90"/>
      <c r="CYK21" s="90"/>
      <c r="CYL21" s="90"/>
      <c r="CYM21" s="90"/>
      <c r="CYN21" s="90"/>
      <c r="CYO21" s="90"/>
      <c r="CYP21" s="90"/>
      <c r="CYQ21" s="90"/>
      <c r="CYR21" s="90"/>
      <c r="CYS21" s="90"/>
      <c r="CYT21" s="90"/>
      <c r="CYU21" s="90"/>
      <c r="CYV21" s="90"/>
      <c r="CYW21" s="90"/>
      <c r="CYX21" s="90"/>
      <c r="CYY21" s="90"/>
      <c r="CYZ21" s="90"/>
      <c r="CZA21" s="90"/>
      <c r="CZB21" s="90"/>
      <c r="CZC21" s="90"/>
      <c r="CZD21" s="90"/>
      <c r="CZE21" s="90"/>
      <c r="CZF21" s="90"/>
      <c r="CZG21" s="90"/>
      <c r="CZH21" s="90"/>
      <c r="CZI21" s="90"/>
      <c r="CZJ21" s="90"/>
      <c r="CZK21" s="90"/>
      <c r="CZL21" s="90"/>
      <c r="CZM21" s="90"/>
      <c r="CZN21" s="90"/>
      <c r="CZO21" s="90"/>
      <c r="CZP21" s="90"/>
      <c r="CZQ21" s="90"/>
      <c r="CZR21" s="90"/>
      <c r="CZS21" s="90"/>
      <c r="CZT21" s="90"/>
      <c r="CZU21" s="90"/>
      <c r="CZV21" s="90"/>
      <c r="CZW21" s="90"/>
      <c r="CZX21" s="90"/>
      <c r="CZY21" s="90"/>
      <c r="CZZ21" s="90"/>
      <c r="DAA21" s="90"/>
      <c r="DAB21" s="90"/>
      <c r="DAC21" s="90"/>
      <c r="DAD21" s="90"/>
      <c r="DAE21" s="90"/>
      <c r="DAF21" s="90"/>
      <c r="DAG21" s="90"/>
      <c r="DAH21" s="90"/>
      <c r="DAI21" s="90"/>
      <c r="DAJ21" s="90"/>
      <c r="DAK21" s="90"/>
      <c r="DAL21" s="90"/>
      <c r="DAM21" s="90"/>
      <c r="DAN21" s="90"/>
      <c r="DAO21" s="90"/>
      <c r="DAP21" s="90"/>
      <c r="DAQ21" s="90"/>
      <c r="DAR21" s="90"/>
      <c r="DAS21" s="90"/>
      <c r="DAT21" s="90"/>
      <c r="DAU21" s="90"/>
      <c r="DAV21" s="90"/>
      <c r="DAW21" s="90"/>
      <c r="DAX21" s="90"/>
      <c r="DAY21" s="90"/>
      <c r="DAZ21" s="90"/>
      <c r="DBA21" s="90"/>
      <c r="DBB21" s="90"/>
      <c r="DBC21" s="90"/>
      <c r="DBD21" s="90"/>
      <c r="DBE21" s="90"/>
      <c r="DBF21" s="90"/>
      <c r="DBG21" s="90"/>
      <c r="DBH21" s="90"/>
      <c r="DBI21" s="90"/>
      <c r="DBJ21" s="90"/>
      <c r="DBK21" s="90"/>
      <c r="DBL21" s="90"/>
      <c r="DBM21" s="90"/>
      <c r="DBN21" s="90"/>
      <c r="DBO21" s="90"/>
      <c r="DBP21" s="90"/>
      <c r="DBQ21" s="90"/>
      <c r="DBR21" s="90"/>
      <c r="DBS21" s="90"/>
      <c r="DBT21" s="90"/>
      <c r="DBU21" s="90"/>
      <c r="DBV21" s="90"/>
      <c r="DBW21" s="90"/>
      <c r="DBX21" s="90"/>
      <c r="DBY21" s="90"/>
      <c r="DBZ21" s="90"/>
      <c r="DCA21" s="90"/>
      <c r="DCB21" s="90"/>
      <c r="DCC21" s="90"/>
      <c r="DCD21" s="90"/>
      <c r="DCE21" s="90"/>
      <c r="DCF21" s="90"/>
      <c r="DCG21" s="90"/>
      <c r="DCH21" s="90"/>
      <c r="DCI21" s="90"/>
      <c r="DCJ21" s="90"/>
      <c r="DCK21" s="90"/>
      <c r="DCL21" s="90"/>
      <c r="DCM21" s="90"/>
      <c r="DCN21" s="90"/>
      <c r="DCO21" s="90"/>
      <c r="DCP21" s="90"/>
      <c r="DCQ21" s="90"/>
      <c r="DCR21" s="90"/>
      <c r="DCS21" s="90"/>
      <c r="DCT21" s="90"/>
      <c r="DCU21" s="90"/>
      <c r="DCV21" s="90"/>
      <c r="DCW21" s="90"/>
      <c r="DCX21" s="90"/>
      <c r="DCY21" s="90"/>
      <c r="DCZ21" s="90"/>
      <c r="DDA21" s="90"/>
      <c r="DDB21" s="90"/>
      <c r="DDC21" s="90"/>
      <c r="DDD21" s="90"/>
      <c r="DDE21" s="90"/>
      <c r="DDF21" s="90"/>
      <c r="DDG21" s="90"/>
      <c r="DDH21" s="90"/>
      <c r="DDI21" s="90"/>
      <c r="DDJ21" s="90"/>
      <c r="DDK21" s="90"/>
      <c r="DDL21" s="90"/>
      <c r="DDM21" s="90"/>
      <c r="DDN21" s="90"/>
      <c r="DDO21" s="90"/>
      <c r="DDP21" s="90"/>
      <c r="DDQ21" s="90"/>
      <c r="DDR21" s="90"/>
      <c r="DDS21" s="90"/>
      <c r="DDT21" s="90"/>
      <c r="DDU21" s="90"/>
      <c r="DDV21" s="90"/>
      <c r="DDW21" s="90"/>
      <c r="DDX21" s="90"/>
      <c r="DDY21" s="90"/>
      <c r="DDZ21" s="90"/>
      <c r="DEA21" s="90"/>
      <c r="DEB21" s="90"/>
      <c r="DEC21" s="90"/>
      <c r="DED21" s="90"/>
      <c r="DEE21" s="90"/>
      <c r="DEF21" s="90"/>
      <c r="DEG21" s="90"/>
      <c r="DEH21" s="90"/>
      <c r="DEI21" s="90"/>
      <c r="DEJ21" s="90"/>
      <c r="DEK21" s="90"/>
      <c r="DEL21" s="90"/>
      <c r="DEM21" s="90"/>
      <c r="DEN21" s="90"/>
      <c r="DEO21" s="90"/>
      <c r="DEP21" s="90"/>
      <c r="DEQ21" s="90"/>
      <c r="DER21" s="90"/>
      <c r="DES21" s="90"/>
      <c r="DET21" s="90"/>
      <c r="DEU21" s="90"/>
      <c r="DEV21" s="90"/>
      <c r="DEW21" s="90"/>
      <c r="DEX21" s="90"/>
      <c r="DEY21" s="90"/>
      <c r="DEZ21" s="90"/>
      <c r="DFA21" s="90"/>
      <c r="DFB21" s="90"/>
      <c r="DFC21" s="90"/>
      <c r="DFD21" s="90"/>
      <c r="DFE21" s="90"/>
      <c r="DFF21" s="90"/>
      <c r="DFG21" s="90"/>
      <c r="DFH21" s="90"/>
      <c r="DFI21" s="90"/>
      <c r="DFJ21" s="90"/>
      <c r="DFK21" s="90"/>
      <c r="DFL21" s="90"/>
      <c r="DFM21" s="90"/>
      <c r="DFN21" s="90"/>
      <c r="DFO21" s="90"/>
      <c r="DFP21" s="90"/>
      <c r="DFQ21" s="90"/>
      <c r="DFR21" s="90"/>
      <c r="DFS21" s="90"/>
      <c r="DFT21" s="90"/>
      <c r="DFU21" s="90"/>
      <c r="DFV21" s="90"/>
      <c r="DFW21" s="90"/>
      <c r="DFX21" s="90"/>
      <c r="DFY21" s="90"/>
      <c r="DFZ21" s="90"/>
      <c r="DGA21" s="90"/>
      <c r="DGB21" s="90"/>
      <c r="DGC21" s="90"/>
      <c r="DGD21" s="90"/>
      <c r="DGE21" s="90"/>
      <c r="DGF21" s="90"/>
      <c r="DGG21" s="90"/>
      <c r="DGH21" s="90"/>
      <c r="DGI21" s="90"/>
      <c r="DGJ21" s="90"/>
      <c r="DGK21" s="90"/>
      <c r="DGL21" s="90"/>
      <c r="DGM21" s="90"/>
      <c r="DGN21" s="90"/>
      <c r="DGO21" s="90"/>
      <c r="DGP21" s="90"/>
      <c r="DGQ21" s="90"/>
      <c r="DGR21" s="90"/>
      <c r="DGS21" s="90"/>
      <c r="DGT21" s="90"/>
      <c r="DGU21" s="90"/>
      <c r="DGV21" s="90"/>
      <c r="DGW21" s="90"/>
      <c r="DGX21" s="90"/>
      <c r="DGY21" s="90"/>
      <c r="DGZ21" s="90"/>
      <c r="DHA21" s="90"/>
      <c r="DHB21" s="90"/>
      <c r="DHC21" s="90"/>
      <c r="DHD21" s="90"/>
      <c r="DHE21" s="90"/>
      <c r="DHF21" s="90"/>
      <c r="DHG21" s="90"/>
      <c r="DHH21" s="90"/>
      <c r="DHI21" s="90"/>
      <c r="DHJ21" s="90"/>
      <c r="DHK21" s="90"/>
      <c r="DHL21" s="90"/>
      <c r="DHM21" s="90"/>
      <c r="DHN21" s="90"/>
      <c r="DHO21" s="90"/>
      <c r="DHP21" s="90"/>
      <c r="DHQ21" s="90"/>
      <c r="DHR21" s="90"/>
      <c r="DHS21" s="90"/>
      <c r="DHT21" s="90"/>
      <c r="DHU21" s="90"/>
      <c r="DHV21" s="90"/>
      <c r="DHW21" s="90"/>
      <c r="DHX21" s="90"/>
      <c r="DHY21" s="90"/>
      <c r="DHZ21" s="90"/>
      <c r="DIA21" s="90"/>
      <c r="DIB21" s="90"/>
      <c r="DIC21" s="90"/>
      <c r="DID21" s="90"/>
      <c r="DIE21" s="90"/>
      <c r="DIF21" s="90"/>
      <c r="DIG21" s="90"/>
      <c r="DIH21" s="90"/>
      <c r="DII21" s="90"/>
      <c r="DIJ21" s="90"/>
      <c r="DIK21" s="90"/>
      <c r="DIL21" s="90"/>
      <c r="DIM21" s="90"/>
      <c r="DIN21" s="90"/>
      <c r="DIO21" s="90"/>
      <c r="DIP21" s="90"/>
      <c r="DIQ21" s="90"/>
      <c r="DIR21" s="90"/>
      <c r="DIS21" s="90"/>
      <c r="DIT21" s="90"/>
      <c r="DIU21" s="90"/>
      <c r="DIV21" s="90"/>
      <c r="DIW21" s="90"/>
      <c r="DIX21" s="90"/>
      <c r="DIY21" s="90"/>
      <c r="DIZ21" s="90"/>
      <c r="DJA21" s="90"/>
      <c r="DJB21" s="90"/>
      <c r="DJC21" s="90"/>
      <c r="DJD21" s="90"/>
      <c r="DJE21" s="90"/>
      <c r="DJF21" s="90"/>
      <c r="DJG21" s="90"/>
      <c r="DJH21" s="90"/>
      <c r="DJI21" s="90"/>
      <c r="DJJ21" s="90"/>
      <c r="DJK21" s="90"/>
      <c r="DJL21" s="90"/>
      <c r="DJM21" s="90"/>
      <c r="DJN21" s="90"/>
      <c r="DJO21" s="90"/>
      <c r="DJP21" s="90"/>
      <c r="DJQ21" s="90"/>
      <c r="DJR21" s="90"/>
      <c r="DJS21" s="90"/>
      <c r="DJT21" s="90"/>
      <c r="DJU21" s="90"/>
      <c r="DJV21" s="90"/>
      <c r="DJW21" s="90"/>
      <c r="DJX21" s="90"/>
      <c r="DJY21" s="90"/>
      <c r="DJZ21" s="90"/>
      <c r="DKA21" s="90"/>
      <c r="DKB21" s="90"/>
      <c r="DKC21" s="90"/>
      <c r="DKD21" s="90"/>
      <c r="DKE21" s="90"/>
      <c r="DKF21" s="90"/>
      <c r="DKG21" s="90"/>
      <c r="DKH21" s="90"/>
      <c r="DKI21" s="90"/>
      <c r="DKJ21" s="90"/>
      <c r="DKK21" s="90"/>
      <c r="DKL21" s="90"/>
      <c r="DKM21" s="90"/>
      <c r="DKN21" s="90"/>
      <c r="DKO21" s="90"/>
      <c r="DKP21" s="90"/>
      <c r="DKQ21" s="90"/>
      <c r="DKR21" s="90"/>
      <c r="DKS21" s="90"/>
      <c r="DKT21" s="90"/>
      <c r="DKU21" s="90"/>
      <c r="DKV21" s="90"/>
      <c r="DKW21" s="90"/>
      <c r="DKX21" s="90"/>
      <c r="DKY21" s="90"/>
      <c r="DKZ21" s="90"/>
      <c r="DLA21" s="90"/>
      <c r="DLB21" s="90"/>
      <c r="DLC21" s="90"/>
      <c r="DLD21" s="90"/>
      <c r="DLE21" s="90"/>
      <c r="DLF21" s="90"/>
      <c r="DLG21" s="90"/>
      <c r="DLH21" s="90"/>
      <c r="DLI21" s="90"/>
      <c r="DLJ21" s="90"/>
      <c r="DLK21" s="90"/>
      <c r="DLL21" s="90"/>
      <c r="DLM21" s="90"/>
      <c r="DLN21" s="90"/>
      <c r="DLO21" s="90"/>
      <c r="DLP21" s="90"/>
      <c r="DLQ21" s="90"/>
      <c r="DLR21" s="90"/>
      <c r="DLS21" s="90"/>
      <c r="DLT21" s="90"/>
      <c r="DLU21" s="90"/>
      <c r="DLV21" s="90"/>
      <c r="DLW21" s="90"/>
      <c r="DLX21" s="90"/>
      <c r="DLY21" s="90"/>
      <c r="DLZ21" s="90"/>
      <c r="DMA21" s="90"/>
      <c r="DMB21" s="90"/>
      <c r="DMC21" s="90"/>
      <c r="DMD21" s="90"/>
      <c r="DME21" s="90"/>
      <c r="DMF21" s="90"/>
      <c r="DMG21" s="90"/>
      <c r="DMH21" s="90"/>
      <c r="DMI21" s="90"/>
      <c r="DMJ21" s="90"/>
      <c r="DMK21" s="90"/>
      <c r="DML21" s="90"/>
      <c r="DMM21" s="90"/>
      <c r="DMN21" s="90"/>
      <c r="DMO21" s="90"/>
      <c r="DMP21" s="90"/>
      <c r="DMQ21" s="90"/>
      <c r="DMR21" s="90"/>
      <c r="DMS21" s="90"/>
      <c r="DMT21" s="90"/>
      <c r="DMU21" s="90"/>
      <c r="DMV21" s="90"/>
      <c r="DMW21" s="90"/>
      <c r="DMX21" s="90"/>
      <c r="DMY21" s="90"/>
      <c r="DMZ21" s="90"/>
      <c r="DNA21" s="90"/>
      <c r="DNB21" s="90"/>
      <c r="DNC21" s="90"/>
      <c r="DND21" s="90"/>
      <c r="DNE21" s="90"/>
      <c r="DNF21" s="90"/>
      <c r="DNG21" s="90"/>
      <c r="DNH21" s="90"/>
      <c r="DNI21" s="90"/>
      <c r="DNJ21" s="90"/>
      <c r="DNK21" s="90"/>
      <c r="DNL21" s="90"/>
      <c r="DNM21" s="90"/>
      <c r="DNN21" s="90"/>
      <c r="DNO21" s="90"/>
      <c r="DNP21" s="90"/>
      <c r="DNQ21" s="90"/>
      <c r="DNR21" s="90"/>
      <c r="DNS21" s="90"/>
      <c r="DNT21" s="90"/>
      <c r="DNU21" s="90"/>
      <c r="DNV21" s="90"/>
      <c r="DNW21" s="90"/>
      <c r="DNX21" s="90"/>
      <c r="DNY21" s="90"/>
      <c r="DNZ21" s="90"/>
      <c r="DOA21" s="90"/>
      <c r="DOB21" s="90"/>
      <c r="DOC21" s="90"/>
      <c r="DOD21" s="90"/>
      <c r="DOE21" s="90"/>
      <c r="DOF21" s="90"/>
      <c r="DOG21" s="90"/>
      <c r="DOH21" s="90"/>
      <c r="DOI21" s="90"/>
      <c r="DOJ21" s="90"/>
      <c r="DOK21" s="90"/>
      <c r="DOL21" s="90"/>
      <c r="DOM21" s="90"/>
      <c r="DON21" s="90"/>
      <c r="DOO21" s="90"/>
      <c r="DOP21" s="90"/>
      <c r="DOQ21" s="90"/>
      <c r="DOR21" s="90"/>
      <c r="DOS21" s="90"/>
      <c r="DOT21" s="90"/>
      <c r="DOU21" s="90"/>
      <c r="DOV21" s="90"/>
      <c r="DOW21" s="90"/>
      <c r="DOX21" s="90"/>
      <c r="DOY21" s="90"/>
      <c r="DOZ21" s="90"/>
      <c r="DPA21" s="90"/>
      <c r="DPB21" s="90"/>
      <c r="DPC21" s="90"/>
      <c r="DPD21" s="90"/>
      <c r="DPE21" s="90"/>
      <c r="DPF21" s="90"/>
      <c r="DPG21" s="90"/>
      <c r="DPH21" s="90"/>
      <c r="DPI21" s="90"/>
      <c r="DPJ21" s="90"/>
      <c r="DPK21" s="90"/>
      <c r="DPL21" s="90"/>
      <c r="DPM21" s="90"/>
      <c r="DPN21" s="90"/>
      <c r="DPO21" s="90"/>
      <c r="DPP21" s="90"/>
      <c r="DPQ21" s="90"/>
      <c r="DPR21" s="90"/>
      <c r="DPS21" s="90"/>
      <c r="DPT21" s="90"/>
      <c r="DPU21" s="90"/>
      <c r="DPV21" s="90"/>
      <c r="DPW21" s="90"/>
      <c r="DPX21" s="90"/>
      <c r="DPY21" s="90"/>
      <c r="DPZ21" s="90"/>
      <c r="DQA21" s="90"/>
      <c r="DQB21" s="90"/>
      <c r="DQC21" s="90"/>
      <c r="DQD21" s="90"/>
      <c r="DQE21" s="90"/>
      <c r="DQF21" s="90"/>
      <c r="DQG21" s="90"/>
      <c r="DQH21" s="90"/>
      <c r="DQI21" s="90"/>
      <c r="DQJ21" s="90"/>
      <c r="DQK21" s="90"/>
      <c r="DQL21" s="90"/>
      <c r="DQM21" s="90"/>
      <c r="DQN21" s="90"/>
      <c r="DQO21" s="90"/>
      <c r="DQP21" s="90"/>
      <c r="DQQ21" s="90"/>
      <c r="DQR21" s="90"/>
      <c r="DQS21" s="90"/>
      <c r="DQT21" s="90"/>
      <c r="DQU21" s="90"/>
      <c r="DQV21" s="90"/>
      <c r="DQW21" s="90"/>
      <c r="DQX21" s="90"/>
      <c r="DQY21" s="90"/>
      <c r="DQZ21" s="90"/>
      <c r="DRA21" s="90"/>
      <c r="DRB21" s="90"/>
      <c r="DRC21" s="90"/>
      <c r="DRD21" s="90"/>
      <c r="DRE21" s="90"/>
      <c r="DRF21" s="90"/>
      <c r="DRG21" s="90"/>
      <c r="DRH21" s="90"/>
      <c r="DRI21" s="90"/>
      <c r="DRJ21" s="90"/>
      <c r="DRK21" s="90"/>
      <c r="DRL21" s="90"/>
      <c r="DRM21" s="90"/>
      <c r="DRN21" s="90"/>
      <c r="DRO21" s="90"/>
      <c r="DRP21" s="90"/>
      <c r="DRQ21" s="90"/>
      <c r="DRR21" s="90"/>
      <c r="DRS21" s="90"/>
      <c r="DRT21" s="90"/>
      <c r="DRU21" s="90"/>
      <c r="DRV21" s="90"/>
      <c r="DRW21" s="90"/>
      <c r="DRX21" s="90"/>
      <c r="DRY21" s="90"/>
      <c r="DRZ21" s="90"/>
      <c r="DSA21" s="90"/>
      <c r="DSB21" s="90"/>
      <c r="DSC21" s="90"/>
      <c r="DSD21" s="90"/>
      <c r="DSE21" s="90"/>
      <c r="DSF21" s="90"/>
      <c r="DSG21" s="90"/>
      <c r="DSH21" s="90"/>
      <c r="DSI21" s="90"/>
      <c r="DSJ21" s="90"/>
      <c r="DSK21" s="90"/>
      <c r="DSL21" s="90"/>
      <c r="DSM21" s="90"/>
      <c r="DSN21" s="90"/>
      <c r="DSO21" s="90"/>
      <c r="DSP21" s="90"/>
      <c r="DSQ21" s="90"/>
      <c r="DSR21" s="90"/>
      <c r="DSS21" s="90"/>
      <c r="DST21" s="90"/>
      <c r="DSU21" s="90"/>
      <c r="DSV21" s="90"/>
      <c r="DSW21" s="90"/>
      <c r="DSX21" s="90"/>
      <c r="DSY21" s="90"/>
      <c r="DSZ21" s="90"/>
      <c r="DTA21" s="90"/>
      <c r="DTB21" s="90"/>
      <c r="DTC21" s="90"/>
      <c r="DTD21" s="90"/>
      <c r="DTE21" s="90"/>
      <c r="DTF21" s="90"/>
      <c r="DTG21" s="90"/>
      <c r="DTH21" s="90"/>
      <c r="DTI21" s="90"/>
      <c r="DTJ21" s="90"/>
      <c r="DTK21" s="90"/>
      <c r="DTL21" s="90"/>
      <c r="DTM21" s="90"/>
      <c r="DTN21" s="90"/>
      <c r="DTO21" s="90"/>
      <c r="DTP21" s="90"/>
      <c r="DTQ21" s="90"/>
      <c r="DTR21" s="90"/>
      <c r="DTS21" s="90"/>
      <c r="DTT21" s="90"/>
      <c r="DTU21" s="90"/>
      <c r="DTV21" s="90"/>
      <c r="DTW21" s="90"/>
      <c r="DTX21" s="90"/>
      <c r="DTY21" s="90"/>
      <c r="DTZ21" s="90"/>
      <c r="DUA21" s="90"/>
      <c r="DUB21" s="90"/>
      <c r="DUC21" s="90"/>
      <c r="DUD21" s="90"/>
      <c r="DUE21" s="90"/>
      <c r="DUF21" s="90"/>
      <c r="DUG21" s="90"/>
      <c r="DUH21" s="90"/>
      <c r="DUI21" s="90"/>
      <c r="DUJ21" s="90"/>
      <c r="DUK21" s="90"/>
      <c r="DUL21" s="90"/>
      <c r="DUM21" s="90"/>
      <c r="DUN21" s="90"/>
      <c r="DUO21" s="90"/>
      <c r="DUP21" s="90"/>
      <c r="DUQ21" s="90"/>
      <c r="DUR21" s="90"/>
      <c r="DUS21" s="90"/>
      <c r="DUT21" s="90"/>
      <c r="DUU21" s="90"/>
      <c r="DUV21" s="90"/>
      <c r="DUW21" s="90"/>
      <c r="DUX21" s="90"/>
      <c r="DUY21" s="90"/>
      <c r="DUZ21" s="90"/>
      <c r="DVA21" s="90"/>
      <c r="DVB21" s="90"/>
      <c r="DVC21" s="90"/>
      <c r="DVD21" s="90"/>
      <c r="DVE21" s="90"/>
      <c r="DVF21" s="90"/>
      <c r="DVG21" s="90"/>
      <c r="DVH21" s="90"/>
      <c r="DVI21" s="90"/>
      <c r="DVJ21" s="90"/>
      <c r="DVK21" s="90"/>
      <c r="DVL21" s="90"/>
      <c r="DVM21" s="90"/>
      <c r="DVN21" s="90"/>
      <c r="DVO21" s="90"/>
      <c r="DVP21" s="90"/>
      <c r="DVQ21" s="90"/>
      <c r="DVR21" s="90"/>
      <c r="DVS21" s="90"/>
      <c r="DVT21" s="90"/>
      <c r="DVU21" s="90"/>
      <c r="DVV21" s="90"/>
      <c r="DVW21" s="90"/>
      <c r="DVX21" s="90"/>
      <c r="DVY21" s="90"/>
      <c r="DVZ21" s="90"/>
      <c r="DWA21" s="90"/>
      <c r="DWB21" s="90"/>
      <c r="DWC21" s="90"/>
      <c r="DWD21" s="90"/>
      <c r="DWE21" s="90"/>
      <c r="DWF21" s="90"/>
      <c r="DWG21" s="90"/>
      <c r="DWH21" s="90"/>
      <c r="DWI21" s="90"/>
      <c r="DWJ21" s="90"/>
      <c r="DWK21" s="90"/>
      <c r="DWL21" s="90"/>
      <c r="DWM21" s="90"/>
      <c r="DWN21" s="90"/>
      <c r="DWO21" s="90"/>
      <c r="DWP21" s="90"/>
      <c r="DWQ21" s="90"/>
      <c r="DWR21" s="90"/>
      <c r="DWS21" s="90"/>
      <c r="DWT21" s="90"/>
      <c r="DWU21" s="90"/>
      <c r="DWV21" s="90"/>
      <c r="DWW21" s="90"/>
      <c r="DWX21" s="90"/>
      <c r="DWY21" s="90"/>
      <c r="DWZ21" s="90"/>
      <c r="DXA21" s="90"/>
      <c r="DXB21" s="90"/>
      <c r="DXC21" s="90"/>
      <c r="DXD21" s="90"/>
      <c r="DXE21" s="90"/>
      <c r="DXF21" s="90"/>
      <c r="DXG21" s="90"/>
      <c r="DXH21" s="90"/>
      <c r="DXI21" s="90"/>
      <c r="DXJ21" s="90"/>
      <c r="DXK21" s="90"/>
      <c r="DXL21" s="90"/>
      <c r="DXM21" s="90"/>
      <c r="DXN21" s="90"/>
      <c r="DXO21" s="90"/>
      <c r="DXP21" s="90"/>
      <c r="DXQ21" s="90"/>
      <c r="DXR21" s="90"/>
      <c r="DXS21" s="90"/>
      <c r="DXT21" s="90"/>
      <c r="DXU21" s="90"/>
      <c r="DXV21" s="90"/>
      <c r="DXW21" s="90"/>
      <c r="DXX21" s="90"/>
      <c r="DXY21" s="90"/>
      <c r="DXZ21" s="90"/>
      <c r="DYA21" s="90"/>
      <c r="DYB21" s="90"/>
      <c r="DYC21" s="90"/>
      <c r="DYD21" s="90"/>
      <c r="DYE21" s="90"/>
      <c r="DYF21" s="90"/>
      <c r="DYG21" s="90"/>
      <c r="DYH21" s="90"/>
      <c r="DYI21" s="90"/>
      <c r="DYJ21" s="90"/>
      <c r="DYK21" s="90"/>
      <c r="DYL21" s="90"/>
      <c r="DYM21" s="90"/>
      <c r="DYN21" s="90"/>
      <c r="DYO21" s="90"/>
      <c r="DYP21" s="90"/>
      <c r="DYQ21" s="90"/>
      <c r="DYR21" s="90"/>
      <c r="DYS21" s="90"/>
      <c r="DYT21" s="90"/>
      <c r="DYU21" s="90"/>
      <c r="DYV21" s="90"/>
      <c r="DYW21" s="90"/>
      <c r="DYX21" s="90"/>
      <c r="DYY21" s="90"/>
      <c r="DYZ21" s="90"/>
      <c r="DZA21" s="90"/>
      <c r="DZB21" s="90"/>
      <c r="DZC21" s="90"/>
      <c r="DZD21" s="90"/>
      <c r="DZE21" s="90"/>
      <c r="DZF21" s="90"/>
      <c r="DZG21" s="90"/>
      <c r="DZH21" s="90"/>
      <c r="DZI21" s="90"/>
      <c r="DZJ21" s="90"/>
      <c r="DZK21" s="90"/>
      <c r="DZL21" s="90"/>
      <c r="DZM21" s="90"/>
      <c r="DZN21" s="90"/>
      <c r="DZO21" s="90"/>
      <c r="DZP21" s="90"/>
      <c r="DZQ21" s="90"/>
      <c r="DZR21" s="90"/>
      <c r="DZS21" s="90"/>
      <c r="DZT21" s="90"/>
      <c r="DZU21" s="90"/>
      <c r="DZV21" s="90"/>
      <c r="DZW21" s="90"/>
      <c r="DZX21" s="90"/>
      <c r="DZY21" s="90"/>
      <c r="DZZ21" s="90"/>
      <c r="EAA21" s="90"/>
      <c r="EAB21" s="90"/>
      <c r="EAC21" s="90"/>
      <c r="EAD21" s="90"/>
      <c r="EAE21" s="90"/>
      <c r="EAF21" s="90"/>
      <c r="EAG21" s="90"/>
      <c r="EAH21" s="90"/>
      <c r="EAI21" s="90"/>
      <c r="EAJ21" s="90"/>
      <c r="EAK21" s="90"/>
      <c r="EAL21" s="90"/>
      <c r="EAM21" s="90"/>
      <c r="EAN21" s="90"/>
      <c r="EAO21" s="90"/>
      <c r="EAP21" s="90"/>
      <c r="EAQ21" s="90"/>
      <c r="EAR21" s="90"/>
      <c r="EAS21" s="90"/>
      <c r="EAT21" s="90"/>
      <c r="EAU21" s="90"/>
      <c r="EAV21" s="90"/>
      <c r="EAW21" s="90"/>
      <c r="EAX21" s="90"/>
      <c r="EAY21" s="90"/>
      <c r="EAZ21" s="90"/>
      <c r="EBA21" s="90"/>
      <c r="EBB21" s="90"/>
      <c r="EBC21" s="90"/>
      <c r="EBD21" s="90"/>
      <c r="EBE21" s="90"/>
      <c r="EBF21" s="90"/>
      <c r="EBG21" s="90"/>
      <c r="EBH21" s="90"/>
      <c r="EBI21" s="90"/>
      <c r="EBJ21" s="90"/>
      <c r="EBK21" s="90"/>
      <c r="EBL21" s="90"/>
      <c r="EBM21" s="90"/>
      <c r="EBN21" s="90"/>
      <c r="EBO21" s="90"/>
      <c r="EBP21" s="90"/>
      <c r="EBQ21" s="90"/>
      <c r="EBR21" s="90"/>
      <c r="EBS21" s="90"/>
      <c r="EBT21" s="90"/>
      <c r="EBU21" s="90"/>
      <c r="EBV21" s="90"/>
      <c r="EBW21" s="90"/>
      <c r="EBX21" s="90"/>
      <c r="EBY21" s="90"/>
      <c r="EBZ21" s="90"/>
      <c r="ECA21" s="90"/>
      <c r="ECB21" s="90"/>
      <c r="ECC21" s="90"/>
      <c r="ECD21" s="90"/>
      <c r="ECE21" s="90"/>
      <c r="ECF21" s="90"/>
      <c r="ECG21" s="90"/>
      <c r="ECH21" s="90"/>
      <c r="ECI21" s="90"/>
      <c r="ECJ21" s="90"/>
      <c r="ECK21" s="90"/>
      <c r="ECL21" s="90"/>
      <c r="ECM21" s="90"/>
      <c r="ECN21" s="90"/>
      <c r="ECO21" s="90"/>
      <c r="ECP21" s="90"/>
      <c r="ECQ21" s="90"/>
      <c r="ECR21" s="90"/>
      <c r="ECS21" s="90"/>
      <c r="ECT21" s="90"/>
      <c r="ECU21" s="90"/>
      <c r="ECV21" s="90"/>
      <c r="ECW21" s="90"/>
      <c r="ECX21" s="90"/>
      <c r="ECY21" s="90"/>
      <c r="ECZ21" s="90"/>
      <c r="EDA21" s="90"/>
      <c r="EDB21" s="90"/>
      <c r="EDC21" s="90"/>
      <c r="EDD21" s="90"/>
      <c r="EDE21" s="90"/>
      <c r="EDF21" s="90"/>
      <c r="EDG21" s="90"/>
      <c r="EDH21" s="90"/>
      <c r="EDI21" s="90"/>
      <c r="EDJ21" s="90"/>
      <c r="EDK21" s="90"/>
      <c r="EDL21" s="90"/>
      <c r="EDM21" s="90"/>
      <c r="EDN21" s="90"/>
      <c r="EDO21" s="90"/>
      <c r="EDP21" s="90"/>
      <c r="EDQ21" s="90"/>
      <c r="EDR21" s="90"/>
      <c r="EDS21" s="90"/>
      <c r="EDT21" s="90"/>
      <c r="EDU21" s="90"/>
      <c r="EDV21" s="90"/>
      <c r="EDW21" s="90"/>
      <c r="EDX21" s="90"/>
      <c r="EDY21" s="90"/>
      <c r="EDZ21" s="90"/>
      <c r="EEA21" s="90"/>
      <c r="EEB21" s="90"/>
      <c r="EEC21" s="90"/>
      <c r="EED21" s="90"/>
      <c r="EEE21" s="90"/>
      <c r="EEF21" s="90"/>
      <c r="EEG21" s="90"/>
      <c r="EEH21" s="90"/>
      <c r="EEI21" s="90"/>
      <c r="EEJ21" s="90"/>
      <c r="EEK21" s="90"/>
      <c r="EEL21" s="90"/>
      <c r="EEM21" s="90"/>
      <c r="EEN21" s="90"/>
      <c r="EEO21" s="90"/>
      <c r="EEP21" s="90"/>
      <c r="EEQ21" s="90"/>
      <c r="EER21" s="90"/>
      <c r="EES21" s="90"/>
      <c r="EET21" s="90"/>
      <c r="EEU21" s="90"/>
      <c r="EEV21" s="90"/>
      <c r="EEW21" s="90"/>
      <c r="EEX21" s="90"/>
      <c r="EEY21" s="90"/>
      <c r="EEZ21" s="90"/>
      <c r="EFA21" s="90"/>
      <c r="EFB21" s="90"/>
      <c r="EFC21" s="90"/>
      <c r="EFD21" s="90"/>
      <c r="EFE21" s="90"/>
      <c r="EFF21" s="90"/>
      <c r="EFG21" s="90"/>
      <c r="EFH21" s="90"/>
      <c r="EFI21" s="90"/>
      <c r="EFJ21" s="90"/>
      <c r="EFK21" s="90"/>
      <c r="EFL21" s="90"/>
      <c r="EFM21" s="90"/>
      <c r="EFN21" s="90"/>
      <c r="EFO21" s="90"/>
      <c r="EFP21" s="90"/>
      <c r="EFQ21" s="90"/>
      <c r="EFR21" s="90"/>
      <c r="EFS21" s="90"/>
      <c r="EFT21" s="90"/>
      <c r="EFU21" s="90"/>
      <c r="EFV21" s="90"/>
      <c r="EFW21" s="90"/>
      <c r="EFX21" s="90"/>
      <c r="EFY21" s="90"/>
      <c r="EFZ21" s="90"/>
      <c r="EGA21" s="90"/>
      <c r="EGB21" s="90"/>
      <c r="EGC21" s="90"/>
      <c r="EGD21" s="90"/>
      <c r="EGE21" s="90"/>
      <c r="EGF21" s="90"/>
      <c r="EGG21" s="90"/>
      <c r="EGH21" s="90"/>
      <c r="EGI21" s="90"/>
      <c r="EGJ21" s="90"/>
      <c r="EGK21" s="90"/>
      <c r="EGL21" s="90"/>
      <c r="EGM21" s="90"/>
      <c r="EGN21" s="90"/>
      <c r="EGO21" s="90"/>
      <c r="EGP21" s="90"/>
      <c r="EGQ21" s="90"/>
      <c r="EGR21" s="90"/>
      <c r="EGS21" s="90"/>
      <c r="EGT21" s="90"/>
      <c r="EGU21" s="90"/>
      <c r="EGV21" s="90"/>
      <c r="EGW21" s="90"/>
      <c r="EGX21" s="90"/>
      <c r="EGY21" s="90"/>
      <c r="EGZ21" s="90"/>
      <c r="EHA21" s="90"/>
      <c r="EHB21" s="90"/>
      <c r="EHC21" s="90"/>
      <c r="EHD21" s="90"/>
      <c r="EHE21" s="90"/>
      <c r="EHF21" s="90"/>
      <c r="EHG21" s="90"/>
      <c r="EHH21" s="90"/>
      <c r="EHI21" s="90"/>
      <c r="EHJ21" s="90"/>
      <c r="EHK21" s="90"/>
      <c r="EHL21" s="90"/>
      <c r="EHM21" s="90"/>
      <c r="EHN21" s="90"/>
      <c r="EHO21" s="90"/>
      <c r="EHP21" s="90"/>
      <c r="EHQ21" s="90"/>
      <c r="EHR21" s="90"/>
      <c r="EHS21" s="90"/>
      <c r="EHT21" s="90"/>
      <c r="EHU21" s="90"/>
      <c r="EHV21" s="90"/>
      <c r="EHW21" s="90"/>
      <c r="EHX21" s="90"/>
      <c r="EHY21" s="90"/>
      <c r="EHZ21" s="90"/>
      <c r="EIA21" s="90"/>
      <c r="EIB21" s="90"/>
      <c r="EIC21" s="90"/>
      <c r="EID21" s="90"/>
      <c r="EIE21" s="90"/>
      <c r="EIF21" s="90"/>
      <c r="EIG21" s="90"/>
      <c r="EIH21" s="90"/>
      <c r="EII21" s="90"/>
      <c r="EIJ21" s="90"/>
      <c r="EIK21" s="90"/>
      <c r="EIL21" s="90"/>
      <c r="EIM21" s="90"/>
      <c r="EIN21" s="90"/>
      <c r="EIO21" s="90"/>
      <c r="EIP21" s="90"/>
      <c r="EIQ21" s="90"/>
      <c r="EIR21" s="90"/>
      <c r="EIS21" s="90"/>
      <c r="EIT21" s="90"/>
      <c r="EIU21" s="90"/>
      <c r="EIV21" s="90"/>
      <c r="EIW21" s="90"/>
      <c r="EIX21" s="90"/>
      <c r="EIY21" s="90"/>
      <c r="EIZ21" s="90"/>
      <c r="EJA21" s="90"/>
      <c r="EJB21" s="90"/>
      <c r="EJC21" s="90"/>
      <c r="EJD21" s="90"/>
      <c r="EJE21" s="90"/>
      <c r="EJF21" s="90"/>
      <c r="EJG21" s="90"/>
      <c r="EJH21" s="90"/>
      <c r="EJI21" s="90"/>
      <c r="EJJ21" s="90"/>
      <c r="EJK21" s="90"/>
      <c r="EJL21" s="90"/>
      <c r="EJM21" s="90"/>
      <c r="EJN21" s="90"/>
      <c r="EJO21" s="90"/>
      <c r="EJP21" s="90"/>
      <c r="EJQ21" s="90"/>
      <c r="EJR21" s="90"/>
      <c r="EJS21" s="90"/>
      <c r="EJT21" s="90"/>
      <c r="EJU21" s="90"/>
      <c r="EJV21" s="90"/>
      <c r="EJW21" s="90"/>
      <c r="EJX21" s="90"/>
      <c r="EJY21" s="90"/>
      <c r="EJZ21" s="90"/>
      <c r="EKA21" s="90"/>
      <c r="EKB21" s="90"/>
      <c r="EKC21" s="90"/>
      <c r="EKD21" s="90"/>
      <c r="EKE21" s="90"/>
      <c r="EKF21" s="90"/>
      <c r="EKG21" s="90"/>
      <c r="EKH21" s="90"/>
      <c r="EKI21" s="90"/>
      <c r="EKJ21" s="90"/>
      <c r="EKK21" s="90"/>
      <c r="EKL21" s="90"/>
      <c r="EKM21" s="90"/>
      <c r="EKN21" s="90"/>
      <c r="EKO21" s="90"/>
      <c r="EKP21" s="90"/>
      <c r="EKQ21" s="90"/>
      <c r="EKR21" s="90"/>
      <c r="EKS21" s="90"/>
      <c r="EKT21" s="90"/>
      <c r="EKU21" s="90"/>
      <c r="EKV21" s="90"/>
      <c r="EKW21" s="90"/>
      <c r="EKX21" s="90"/>
      <c r="EKY21" s="90"/>
      <c r="EKZ21" s="90"/>
      <c r="ELA21" s="90"/>
      <c r="ELB21" s="90"/>
      <c r="ELC21" s="90"/>
      <c r="ELD21" s="90"/>
      <c r="ELE21" s="90"/>
      <c r="ELF21" s="90"/>
      <c r="ELG21" s="90"/>
      <c r="ELH21" s="90"/>
      <c r="ELI21" s="90"/>
      <c r="ELJ21" s="90"/>
      <c r="ELK21" s="90"/>
      <c r="ELL21" s="90"/>
      <c r="ELM21" s="90"/>
      <c r="ELN21" s="90"/>
      <c r="ELO21" s="90"/>
      <c r="ELP21" s="90"/>
      <c r="ELQ21" s="90"/>
      <c r="ELR21" s="90"/>
      <c r="ELS21" s="90"/>
      <c r="ELT21" s="90"/>
      <c r="ELU21" s="90"/>
      <c r="ELV21" s="90"/>
      <c r="ELW21" s="90"/>
      <c r="ELX21" s="90"/>
      <c r="ELY21" s="90"/>
      <c r="ELZ21" s="90"/>
      <c r="EMA21" s="90"/>
      <c r="EMB21" s="90"/>
      <c r="EMC21" s="90"/>
      <c r="EMD21" s="90"/>
      <c r="EME21" s="90"/>
      <c r="EMF21" s="90"/>
      <c r="EMG21" s="90"/>
      <c r="EMH21" s="90"/>
      <c r="EMI21" s="90"/>
      <c r="EMJ21" s="90"/>
      <c r="EMK21" s="90"/>
      <c r="EML21" s="90"/>
      <c r="EMM21" s="90"/>
      <c r="EMN21" s="90"/>
      <c r="EMO21" s="90"/>
      <c r="EMP21" s="90"/>
      <c r="EMQ21" s="90"/>
      <c r="EMR21" s="90"/>
      <c r="EMS21" s="90"/>
      <c r="EMT21" s="90"/>
      <c r="EMU21" s="90"/>
      <c r="EMV21" s="90"/>
      <c r="EMW21" s="90"/>
      <c r="EMX21" s="90"/>
      <c r="EMY21" s="90"/>
      <c r="EMZ21" s="90"/>
      <c r="ENA21" s="90"/>
      <c r="ENB21" s="90"/>
      <c r="ENC21" s="90"/>
      <c r="END21" s="90"/>
      <c r="ENE21" s="90"/>
      <c r="ENF21" s="90"/>
      <c r="ENG21" s="90"/>
      <c r="ENH21" s="90"/>
      <c r="ENI21" s="90"/>
      <c r="ENJ21" s="90"/>
      <c r="ENK21" s="90"/>
      <c r="ENL21" s="90"/>
      <c r="ENM21" s="90"/>
      <c r="ENN21" s="90"/>
      <c r="ENO21" s="90"/>
      <c r="ENP21" s="90"/>
      <c r="ENQ21" s="90"/>
      <c r="ENR21" s="90"/>
      <c r="ENS21" s="90"/>
      <c r="ENT21" s="90"/>
      <c r="ENU21" s="90"/>
      <c r="ENV21" s="90"/>
      <c r="ENW21" s="90"/>
      <c r="ENX21" s="90"/>
      <c r="ENY21" s="90"/>
      <c r="ENZ21" s="90"/>
      <c r="EOA21" s="90"/>
      <c r="EOB21" s="90"/>
      <c r="EOC21" s="90"/>
      <c r="EOD21" s="90"/>
      <c r="EOE21" s="90"/>
      <c r="EOF21" s="90"/>
      <c r="EOG21" s="90"/>
      <c r="EOH21" s="90"/>
      <c r="EOI21" s="90"/>
      <c r="EOJ21" s="90"/>
      <c r="EOK21" s="90"/>
      <c r="EOL21" s="90"/>
      <c r="EOM21" s="90"/>
      <c r="EON21" s="90"/>
      <c r="EOO21" s="90"/>
      <c r="EOP21" s="90"/>
      <c r="EOQ21" s="90"/>
      <c r="EOR21" s="90"/>
      <c r="EOS21" s="90"/>
      <c r="EOT21" s="90"/>
      <c r="EOU21" s="90"/>
      <c r="EOV21" s="90"/>
      <c r="EOW21" s="90"/>
      <c r="EOX21" s="90"/>
      <c r="EOY21" s="90"/>
      <c r="EOZ21" s="90"/>
      <c r="EPA21" s="90"/>
      <c r="EPB21" s="90"/>
      <c r="EPC21" s="90"/>
      <c r="EPD21" s="90"/>
      <c r="EPE21" s="90"/>
      <c r="EPF21" s="90"/>
      <c r="EPG21" s="90"/>
      <c r="EPH21" s="90"/>
      <c r="EPI21" s="90"/>
      <c r="EPJ21" s="90"/>
      <c r="EPK21" s="90"/>
      <c r="EPL21" s="90"/>
      <c r="EPM21" s="90"/>
      <c r="EPN21" s="90"/>
      <c r="EPO21" s="90"/>
      <c r="EPP21" s="90"/>
      <c r="EPQ21" s="90"/>
      <c r="EPR21" s="90"/>
      <c r="EPS21" s="90"/>
      <c r="EPT21" s="90"/>
      <c r="EPU21" s="90"/>
      <c r="EPV21" s="90"/>
      <c r="EPW21" s="90"/>
      <c r="EPX21" s="90"/>
      <c r="EPY21" s="90"/>
      <c r="EPZ21" s="90"/>
      <c r="EQA21" s="90"/>
      <c r="EQB21" s="90"/>
      <c r="EQC21" s="90"/>
      <c r="EQD21" s="90"/>
      <c r="EQE21" s="90"/>
      <c r="EQF21" s="90"/>
      <c r="EQG21" s="90"/>
      <c r="EQH21" s="90"/>
      <c r="EQI21" s="90"/>
      <c r="EQJ21" s="90"/>
      <c r="EQK21" s="90"/>
      <c r="EQL21" s="90"/>
      <c r="EQM21" s="90"/>
      <c r="EQN21" s="90"/>
      <c r="EQO21" s="90"/>
      <c r="EQP21" s="90"/>
      <c r="EQQ21" s="90"/>
      <c r="EQR21" s="90"/>
      <c r="EQS21" s="90"/>
      <c r="EQT21" s="90"/>
      <c r="EQU21" s="90"/>
      <c r="EQV21" s="90"/>
      <c r="EQW21" s="90"/>
      <c r="EQX21" s="90"/>
      <c r="EQY21" s="90"/>
      <c r="EQZ21" s="90"/>
      <c r="ERA21" s="90"/>
      <c r="ERB21" s="90"/>
      <c r="ERC21" s="90"/>
      <c r="ERD21" s="90"/>
      <c r="ERE21" s="90"/>
      <c r="ERF21" s="90"/>
      <c r="ERG21" s="90"/>
      <c r="ERH21" s="90"/>
      <c r="ERI21" s="90"/>
      <c r="ERJ21" s="90"/>
      <c r="ERK21" s="90"/>
      <c r="ERL21" s="90"/>
      <c r="ERM21" s="90"/>
      <c r="ERN21" s="90"/>
      <c r="ERO21" s="90"/>
      <c r="ERP21" s="90"/>
      <c r="ERQ21" s="90"/>
      <c r="ERR21" s="90"/>
      <c r="ERS21" s="90"/>
      <c r="ERT21" s="90"/>
      <c r="ERU21" s="90"/>
      <c r="ERV21" s="90"/>
      <c r="ERW21" s="90"/>
      <c r="ERX21" s="90"/>
      <c r="ERY21" s="90"/>
      <c r="ERZ21" s="90"/>
      <c r="ESA21" s="90"/>
      <c r="ESB21" s="90"/>
      <c r="ESC21" s="90"/>
      <c r="ESD21" s="90"/>
      <c r="ESE21" s="90"/>
      <c r="ESF21" s="90"/>
      <c r="ESG21" s="90"/>
      <c r="ESH21" s="90"/>
      <c r="ESI21" s="90"/>
      <c r="ESJ21" s="90"/>
      <c r="ESK21" s="90"/>
      <c r="ESL21" s="90"/>
      <c r="ESM21" s="90"/>
      <c r="ESN21" s="90"/>
      <c r="ESO21" s="90"/>
      <c r="ESP21" s="90"/>
      <c r="ESQ21" s="90"/>
      <c r="ESR21" s="90"/>
      <c r="ESS21" s="90"/>
      <c r="EST21" s="90"/>
      <c r="ESU21" s="90"/>
      <c r="ESV21" s="90"/>
      <c r="ESW21" s="90"/>
      <c r="ESX21" s="90"/>
      <c r="ESY21" s="90"/>
      <c r="ESZ21" s="90"/>
      <c r="ETA21" s="90"/>
      <c r="ETB21" s="90"/>
      <c r="ETC21" s="90"/>
      <c r="ETD21" s="90"/>
      <c r="ETE21" s="90"/>
      <c r="ETF21" s="90"/>
      <c r="ETG21" s="90"/>
      <c r="ETH21" s="90"/>
      <c r="ETI21" s="90"/>
      <c r="ETJ21" s="90"/>
      <c r="ETK21" s="90"/>
      <c r="ETL21" s="90"/>
      <c r="ETM21" s="90"/>
      <c r="ETN21" s="90"/>
      <c r="ETO21" s="90"/>
      <c r="ETP21" s="90"/>
      <c r="ETQ21" s="90"/>
      <c r="ETR21" s="90"/>
      <c r="ETS21" s="90"/>
      <c r="ETT21" s="90"/>
      <c r="ETU21" s="90"/>
      <c r="ETV21" s="90"/>
      <c r="ETW21" s="90"/>
      <c r="ETX21" s="90"/>
      <c r="ETY21" s="90"/>
      <c r="ETZ21" s="90"/>
      <c r="EUA21" s="90"/>
      <c r="EUB21" s="90"/>
      <c r="EUC21" s="90"/>
      <c r="EUD21" s="90"/>
      <c r="EUE21" s="90"/>
      <c r="EUF21" s="90"/>
      <c r="EUG21" s="90"/>
      <c r="EUH21" s="90"/>
      <c r="EUI21" s="90"/>
      <c r="EUJ21" s="90"/>
      <c r="EUK21" s="90"/>
      <c r="EUL21" s="90"/>
      <c r="EUM21" s="90"/>
      <c r="EUN21" s="90"/>
      <c r="EUO21" s="90"/>
      <c r="EUP21" s="90"/>
      <c r="EUQ21" s="90"/>
      <c r="EUR21" s="90"/>
      <c r="EUS21" s="90"/>
      <c r="EUT21" s="90"/>
      <c r="EUU21" s="90"/>
      <c r="EUV21" s="90"/>
      <c r="EUW21" s="90"/>
      <c r="EUX21" s="90"/>
      <c r="EUY21" s="90"/>
      <c r="EUZ21" s="90"/>
      <c r="EVA21" s="90"/>
      <c r="EVB21" s="90"/>
      <c r="EVC21" s="90"/>
      <c r="EVD21" s="90"/>
      <c r="EVE21" s="90"/>
      <c r="EVF21" s="90"/>
      <c r="EVG21" s="90"/>
      <c r="EVH21" s="90"/>
      <c r="EVI21" s="90"/>
      <c r="EVJ21" s="90"/>
      <c r="EVK21" s="90"/>
      <c r="EVL21" s="90"/>
      <c r="EVM21" s="90"/>
      <c r="EVN21" s="90"/>
      <c r="EVO21" s="90"/>
      <c r="EVP21" s="90"/>
      <c r="EVQ21" s="90"/>
      <c r="EVR21" s="90"/>
      <c r="EVS21" s="90"/>
      <c r="EVT21" s="90"/>
      <c r="EVU21" s="90"/>
      <c r="EVV21" s="90"/>
      <c r="EVW21" s="90"/>
      <c r="EVX21" s="90"/>
      <c r="EVY21" s="90"/>
      <c r="EVZ21" s="90"/>
      <c r="EWA21" s="90"/>
      <c r="EWB21" s="90"/>
      <c r="EWC21" s="90"/>
      <c r="EWD21" s="90"/>
      <c r="EWE21" s="90"/>
      <c r="EWF21" s="90"/>
      <c r="EWG21" s="90"/>
      <c r="EWH21" s="90"/>
      <c r="EWI21" s="90"/>
      <c r="EWJ21" s="90"/>
      <c r="EWK21" s="90"/>
      <c r="EWL21" s="90"/>
      <c r="EWM21" s="90"/>
      <c r="EWN21" s="90"/>
      <c r="EWO21" s="90"/>
      <c r="EWP21" s="90"/>
      <c r="EWQ21" s="90"/>
      <c r="EWR21" s="90"/>
      <c r="EWS21" s="90"/>
      <c r="EWT21" s="90"/>
      <c r="EWU21" s="90"/>
      <c r="EWV21" s="90"/>
      <c r="EWW21" s="90"/>
      <c r="EWX21" s="90"/>
      <c r="EWY21" s="90"/>
      <c r="EWZ21" s="90"/>
      <c r="EXA21" s="90"/>
      <c r="EXB21" s="90"/>
      <c r="EXC21" s="90"/>
      <c r="EXD21" s="90"/>
      <c r="EXE21" s="90"/>
      <c r="EXF21" s="90"/>
      <c r="EXG21" s="90"/>
      <c r="EXH21" s="90"/>
      <c r="EXI21" s="90"/>
      <c r="EXJ21" s="90"/>
      <c r="EXK21" s="90"/>
      <c r="EXL21" s="90"/>
      <c r="EXM21" s="90"/>
      <c r="EXN21" s="90"/>
      <c r="EXO21" s="90"/>
      <c r="EXP21" s="90"/>
      <c r="EXQ21" s="90"/>
      <c r="EXR21" s="90"/>
      <c r="EXS21" s="90"/>
      <c r="EXT21" s="90"/>
      <c r="EXU21" s="90"/>
      <c r="EXV21" s="90"/>
      <c r="EXW21" s="90"/>
      <c r="EXX21" s="90"/>
      <c r="EXY21" s="90"/>
      <c r="EXZ21" s="90"/>
      <c r="EYA21" s="90"/>
      <c r="EYB21" s="90"/>
      <c r="EYC21" s="90"/>
      <c r="EYD21" s="90"/>
      <c r="EYE21" s="90"/>
      <c r="EYF21" s="90"/>
      <c r="EYG21" s="90"/>
      <c r="EYH21" s="90"/>
      <c r="EYI21" s="90"/>
      <c r="EYJ21" s="90"/>
      <c r="EYK21" s="90"/>
      <c r="EYL21" s="90"/>
      <c r="EYM21" s="90"/>
      <c r="EYN21" s="90"/>
      <c r="EYO21" s="90"/>
      <c r="EYP21" s="90"/>
      <c r="EYQ21" s="90"/>
      <c r="EYR21" s="90"/>
      <c r="EYS21" s="90"/>
      <c r="EYT21" s="90"/>
      <c r="EYU21" s="90"/>
      <c r="EYV21" s="90"/>
      <c r="EYW21" s="90"/>
      <c r="EYX21" s="90"/>
      <c r="EYY21" s="90"/>
      <c r="EYZ21" s="90"/>
      <c r="EZA21" s="90"/>
      <c r="EZB21" s="90"/>
      <c r="EZC21" s="90"/>
      <c r="EZD21" s="90"/>
      <c r="EZE21" s="90"/>
      <c r="EZF21" s="90"/>
      <c r="EZG21" s="90"/>
      <c r="EZH21" s="90"/>
      <c r="EZI21" s="90"/>
      <c r="EZJ21" s="90"/>
      <c r="EZK21" s="90"/>
      <c r="EZL21" s="90"/>
      <c r="EZM21" s="90"/>
      <c r="EZN21" s="90"/>
      <c r="EZO21" s="90"/>
      <c r="EZP21" s="90"/>
      <c r="EZQ21" s="90"/>
      <c r="EZR21" s="90"/>
      <c r="EZS21" s="90"/>
      <c r="EZT21" s="90"/>
      <c r="EZU21" s="90"/>
      <c r="EZV21" s="90"/>
      <c r="EZW21" s="90"/>
      <c r="EZX21" s="90"/>
      <c r="EZY21" s="90"/>
      <c r="EZZ21" s="90"/>
      <c r="FAA21" s="90"/>
      <c r="FAB21" s="90"/>
      <c r="FAC21" s="90"/>
      <c r="FAD21" s="90"/>
      <c r="FAE21" s="90"/>
      <c r="FAF21" s="90"/>
      <c r="FAG21" s="90"/>
      <c r="FAH21" s="90"/>
      <c r="FAI21" s="90"/>
      <c r="FAJ21" s="90"/>
      <c r="FAK21" s="90"/>
      <c r="FAL21" s="90"/>
      <c r="FAM21" s="90"/>
      <c r="FAN21" s="90"/>
      <c r="FAO21" s="90"/>
      <c r="FAP21" s="90"/>
      <c r="FAQ21" s="90"/>
      <c r="FAR21" s="90"/>
      <c r="FAS21" s="90"/>
      <c r="FAT21" s="90"/>
      <c r="FAU21" s="90"/>
      <c r="FAV21" s="90"/>
      <c r="FAW21" s="90"/>
      <c r="FAX21" s="90"/>
      <c r="FAY21" s="90"/>
      <c r="FAZ21" s="90"/>
      <c r="FBA21" s="90"/>
      <c r="FBB21" s="90"/>
      <c r="FBC21" s="90"/>
      <c r="FBD21" s="90"/>
      <c r="FBE21" s="90"/>
      <c r="FBF21" s="90"/>
      <c r="FBG21" s="90"/>
      <c r="FBH21" s="90"/>
      <c r="FBI21" s="90"/>
      <c r="FBJ21" s="90"/>
      <c r="FBK21" s="90"/>
      <c r="FBL21" s="90"/>
      <c r="FBM21" s="90"/>
      <c r="FBN21" s="90"/>
      <c r="FBO21" s="90"/>
      <c r="FBP21" s="90"/>
      <c r="FBQ21" s="90"/>
      <c r="FBR21" s="90"/>
      <c r="FBS21" s="90"/>
      <c r="FBT21" s="90"/>
      <c r="FBU21" s="90"/>
      <c r="FBV21" s="90"/>
      <c r="FBW21" s="90"/>
      <c r="FBX21" s="90"/>
      <c r="FBY21" s="90"/>
      <c r="FBZ21" s="90"/>
      <c r="FCA21" s="90"/>
      <c r="FCB21" s="90"/>
      <c r="FCC21" s="90"/>
      <c r="FCD21" s="90"/>
      <c r="FCE21" s="90"/>
      <c r="FCF21" s="90"/>
      <c r="FCG21" s="90"/>
      <c r="FCH21" s="90"/>
      <c r="FCI21" s="90"/>
      <c r="FCJ21" s="90"/>
      <c r="FCK21" s="90"/>
      <c r="FCL21" s="90"/>
      <c r="FCM21" s="90"/>
      <c r="FCN21" s="90"/>
      <c r="FCO21" s="90"/>
      <c r="FCP21" s="90"/>
      <c r="FCQ21" s="90"/>
      <c r="FCR21" s="90"/>
      <c r="FCS21" s="90"/>
      <c r="FCT21" s="90"/>
      <c r="FCU21" s="90"/>
      <c r="FCV21" s="90"/>
      <c r="FCW21" s="90"/>
      <c r="FCX21" s="90"/>
      <c r="FCY21" s="90"/>
      <c r="FCZ21" s="90"/>
      <c r="FDA21" s="90"/>
      <c r="FDB21" s="90"/>
      <c r="FDC21" s="90"/>
      <c r="FDD21" s="90"/>
      <c r="FDE21" s="90"/>
      <c r="FDF21" s="90"/>
      <c r="FDG21" s="90"/>
      <c r="FDH21" s="90"/>
      <c r="FDI21" s="90"/>
      <c r="FDJ21" s="90"/>
      <c r="FDK21" s="90"/>
      <c r="FDL21" s="90"/>
      <c r="FDM21" s="90"/>
      <c r="FDN21" s="90"/>
      <c r="FDO21" s="90"/>
      <c r="FDP21" s="90"/>
      <c r="FDQ21" s="90"/>
      <c r="FDR21" s="90"/>
      <c r="FDS21" s="90"/>
      <c r="FDT21" s="90"/>
      <c r="FDU21" s="90"/>
      <c r="FDV21" s="90"/>
      <c r="FDW21" s="90"/>
      <c r="FDX21" s="90"/>
      <c r="FDY21" s="90"/>
      <c r="FDZ21" s="90"/>
      <c r="FEA21" s="90"/>
      <c r="FEB21" s="90"/>
      <c r="FEC21" s="90"/>
      <c r="FED21" s="90"/>
      <c r="FEE21" s="90"/>
      <c r="FEF21" s="90"/>
      <c r="FEG21" s="90"/>
      <c r="FEH21" s="90"/>
      <c r="FEI21" s="90"/>
      <c r="FEJ21" s="90"/>
      <c r="FEK21" s="90"/>
      <c r="FEL21" s="90"/>
      <c r="FEM21" s="90"/>
      <c r="FEN21" s="90"/>
      <c r="FEO21" s="90"/>
      <c r="FEP21" s="90"/>
      <c r="FEQ21" s="90"/>
      <c r="FER21" s="90"/>
      <c r="FES21" s="90"/>
      <c r="FET21" s="90"/>
      <c r="FEU21" s="90"/>
      <c r="FEV21" s="90"/>
      <c r="FEW21" s="90"/>
      <c r="FEX21" s="90"/>
      <c r="FEY21" s="90"/>
      <c r="FEZ21" s="90"/>
      <c r="FFA21" s="90"/>
      <c r="FFB21" s="90"/>
      <c r="FFC21" s="90"/>
      <c r="FFD21" s="90"/>
      <c r="FFE21" s="90"/>
      <c r="FFF21" s="90"/>
      <c r="FFG21" s="90"/>
      <c r="FFH21" s="90"/>
      <c r="FFI21" s="90"/>
      <c r="FFJ21" s="90"/>
      <c r="FFK21" s="90"/>
      <c r="FFL21" s="90"/>
      <c r="FFM21" s="90"/>
      <c r="FFN21" s="90"/>
      <c r="FFO21" s="90"/>
      <c r="FFP21" s="90"/>
      <c r="FFQ21" s="90"/>
      <c r="FFR21" s="90"/>
      <c r="FFS21" s="90"/>
      <c r="FFT21" s="90"/>
      <c r="FFU21" s="90"/>
      <c r="FFV21" s="90"/>
      <c r="FFW21" s="90"/>
      <c r="FFX21" s="90"/>
      <c r="FFY21" s="90"/>
      <c r="FFZ21" s="90"/>
      <c r="FGA21" s="90"/>
      <c r="FGB21" s="90"/>
      <c r="FGC21" s="90"/>
      <c r="FGD21" s="90"/>
      <c r="FGE21" s="90"/>
      <c r="FGF21" s="90"/>
      <c r="FGG21" s="90"/>
      <c r="FGH21" s="90"/>
      <c r="FGI21" s="90"/>
      <c r="FGJ21" s="90"/>
      <c r="FGK21" s="90"/>
      <c r="FGL21" s="90"/>
      <c r="FGM21" s="90"/>
      <c r="FGN21" s="90"/>
      <c r="FGO21" s="90"/>
      <c r="FGP21" s="90"/>
      <c r="FGQ21" s="90"/>
      <c r="FGR21" s="90"/>
      <c r="FGS21" s="90"/>
      <c r="FGT21" s="90"/>
      <c r="FGU21" s="90"/>
      <c r="FGV21" s="90"/>
      <c r="FGW21" s="90"/>
      <c r="FGX21" s="90"/>
      <c r="FGY21" s="90"/>
      <c r="FGZ21" s="90"/>
      <c r="FHA21" s="90"/>
      <c r="FHB21" s="90"/>
      <c r="FHC21" s="90"/>
      <c r="FHD21" s="90"/>
      <c r="FHE21" s="90"/>
      <c r="FHF21" s="90"/>
      <c r="FHG21" s="90"/>
      <c r="FHH21" s="90"/>
      <c r="FHI21" s="90"/>
      <c r="FHJ21" s="90"/>
      <c r="FHK21" s="90"/>
      <c r="FHL21" s="90"/>
      <c r="FHM21" s="90"/>
      <c r="FHN21" s="90"/>
      <c r="FHO21" s="90"/>
      <c r="FHP21" s="90"/>
      <c r="FHQ21" s="90"/>
      <c r="FHR21" s="90"/>
      <c r="FHS21" s="90"/>
      <c r="FHT21" s="90"/>
      <c r="FHU21" s="90"/>
      <c r="FHV21" s="90"/>
      <c r="FHW21" s="90"/>
      <c r="FHX21" s="90"/>
      <c r="FHY21" s="90"/>
      <c r="FHZ21" s="90"/>
      <c r="FIA21" s="90"/>
      <c r="FIB21" s="90"/>
      <c r="FIC21" s="90"/>
      <c r="FID21" s="90"/>
      <c r="FIE21" s="90"/>
      <c r="FIF21" s="90"/>
      <c r="FIG21" s="90"/>
      <c r="FIH21" s="90"/>
      <c r="FII21" s="90"/>
      <c r="FIJ21" s="90"/>
      <c r="FIK21" s="90"/>
      <c r="FIL21" s="90"/>
      <c r="FIM21" s="90"/>
      <c r="FIN21" s="90"/>
      <c r="FIO21" s="90"/>
      <c r="FIP21" s="90"/>
      <c r="FIQ21" s="90"/>
      <c r="FIR21" s="90"/>
      <c r="FIS21" s="90"/>
      <c r="FIT21" s="90"/>
      <c r="FIU21" s="90"/>
      <c r="FIV21" s="90"/>
      <c r="FIW21" s="90"/>
      <c r="FIX21" s="90"/>
      <c r="FIY21" s="90"/>
      <c r="FIZ21" s="90"/>
      <c r="FJA21" s="90"/>
      <c r="FJB21" s="90"/>
      <c r="FJC21" s="90"/>
      <c r="FJD21" s="90"/>
      <c r="FJE21" s="90"/>
      <c r="FJF21" s="90"/>
      <c r="FJG21" s="90"/>
      <c r="FJH21" s="90"/>
      <c r="FJI21" s="90"/>
      <c r="FJJ21" s="90"/>
      <c r="FJK21" s="90"/>
      <c r="FJL21" s="90"/>
      <c r="FJM21" s="90"/>
      <c r="FJN21" s="90"/>
      <c r="FJO21" s="90"/>
      <c r="FJP21" s="90"/>
      <c r="FJQ21" s="90"/>
      <c r="FJR21" s="90"/>
      <c r="FJS21" s="90"/>
      <c r="FJT21" s="90"/>
      <c r="FJU21" s="90"/>
      <c r="FJV21" s="90"/>
      <c r="FJW21" s="90"/>
      <c r="FJX21" s="90"/>
      <c r="FJY21" s="90"/>
      <c r="FJZ21" s="90"/>
      <c r="FKA21" s="90"/>
      <c r="FKB21" s="90"/>
      <c r="FKC21" s="90"/>
      <c r="FKD21" s="90"/>
      <c r="FKE21" s="90"/>
      <c r="FKF21" s="90"/>
      <c r="FKG21" s="90"/>
      <c r="FKH21" s="90"/>
      <c r="FKI21" s="90"/>
      <c r="FKJ21" s="90"/>
      <c r="FKK21" s="90"/>
      <c r="FKL21" s="90"/>
      <c r="FKM21" s="90"/>
      <c r="FKN21" s="90"/>
      <c r="FKO21" s="90"/>
      <c r="FKP21" s="90"/>
      <c r="FKQ21" s="90"/>
      <c r="FKR21" s="90"/>
      <c r="FKS21" s="90"/>
      <c r="FKT21" s="90"/>
      <c r="FKU21" s="90"/>
      <c r="FKV21" s="90"/>
      <c r="FKW21" s="90"/>
      <c r="FKX21" s="90"/>
      <c r="FKY21" s="90"/>
      <c r="FKZ21" s="90"/>
      <c r="FLA21" s="90"/>
      <c r="FLB21" s="90"/>
      <c r="FLC21" s="90"/>
      <c r="FLD21" s="90"/>
      <c r="FLE21" s="90"/>
      <c r="FLF21" s="90"/>
      <c r="FLG21" s="90"/>
      <c r="FLH21" s="90"/>
      <c r="FLI21" s="90"/>
      <c r="FLJ21" s="90"/>
      <c r="FLK21" s="90"/>
      <c r="FLL21" s="90"/>
      <c r="FLM21" s="90"/>
      <c r="FLN21" s="90"/>
      <c r="FLO21" s="90"/>
      <c r="FLP21" s="90"/>
      <c r="FLQ21" s="90"/>
      <c r="FLR21" s="90"/>
      <c r="FLS21" s="90"/>
      <c r="FLT21" s="90"/>
      <c r="FLU21" s="90"/>
      <c r="FLV21" s="90"/>
      <c r="FLW21" s="90"/>
      <c r="FLX21" s="90"/>
      <c r="FLY21" s="90"/>
      <c r="FLZ21" s="90"/>
      <c r="FMA21" s="90"/>
      <c r="FMB21" s="90"/>
      <c r="FMC21" s="90"/>
      <c r="FMD21" s="90"/>
      <c r="FME21" s="90"/>
      <c r="FMF21" s="90"/>
      <c r="FMG21" s="90"/>
      <c r="FMH21" s="90"/>
      <c r="FMI21" s="90"/>
      <c r="FMJ21" s="90"/>
      <c r="FMK21" s="90"/>
      <c r="FML21" s="90"/>
      <c r="FMM21" s="90"/>
      <c r="FMN21" s="90"/>
      <c r="FMO21" s="90"/>
      <c r="FMP21" s="90"/>
      <c r="FMQ21" s="90"/>
      <c r="FMR21" s="90"/>
      <c r="FMS21" s="90"/>
      <c r="FMT21" s="90"/>
      <c r="FMU21" s="90"/>
      <c r="FMV21" s="90"/>
      <c r="FMW21" s="90"/>
      <c r="FMX21" s="90"/>
      <c r="FMY21" s="90"/>
      <c r="FMZ21" s="90"/>
      <c r="FNA21" s="90"/>
      <c r="FNB21" s="90"/>
      <c r="FNC21" s="90"/>
      <c r="FND21" s="90"/>
      <c r="FNE21" s="90"/>
      <c r="FNF21" s="90"/>
      <c r="FNG21" s="90"/>
      <c r="FNH21" s="90"/>
      <c r="FNI21" s="90"/>
      <c r="FNJ21" s="90"/>
      <c r="FNK21" s="90"/>
      <c r="FNL21" s="90"/>
      <c r="FNM21" s="90"/>
      <c r="FNN21" s="90"/>
      <c r="FNO21" s="90"/>
      <c r="FNP21" s="90"/>
      <c r="FNQ21" s="90"/>
      <c r="FNR21" s="90"/>
      <c r="FNS21" s="90"/>
      <c r="FNT21" s="90"/>
      <c r="FNU21" s="90"/>
      <c r="FNV21" s="90"/>
      <c r="FNW21" s="90"/>
      <c r="FNX21" s="90"/>
      <c r="FNY21" s="90"/>
      <c r="FNZ21" s="90"/>
      <c r="FOA21" s="90"/>
      <c r="FOB21" s="90"/>
      <c r="FOC21" s="90"/>
      <c r="FOD21" s="90"/>
      <c r="FOE21" s="90"/>
      <c r="FOF21" s="90"/>
      <c r="FOG21" s="90"/>
      <c r="FOH21" s="90"/>
      <c r="FOI21" s="90"/>
      <c r="FOJ21" s="90"/>
      <c r="FOK21" s="90"/>
      <c r="FOL21" s="90"/>
      <c r="FOM21" s="90"/>
      <c r="FON21" s="90"/>
      <c r="FOO21" s="90"/>
      <c r="FOP21" s="90"/>
      <c r="FOQ21" s="90"/>
      <c r="FOR21" s="90"/>
      <c r="FOS21" s="90"/>
      <c r="FOT21" s="90"/>
      <c r="FOU21" s="90"/>
      <c r="FOV21" s="90"/>
      <c r="FOW21" s="90"/>
      <c r="FOX21" s="90"/>
      <c r="FOY21" s="90"/>
      <c r="FOZ21" s="90"/>
      <c r="FPA21" s="90"/>
      <c r="FPB21" s="90"/>
      <c r="FPC21" s="90"/>
      <c r="FPD21" s="90"/>
      <c r="FPE21" s="90"/>
      <c r="FPF21" s="90"/>
      <c r="FPG21" s="90"/>
      <c r="FPH21" s="90"/>
      <c r="FPI21" s="90"/>
      <c r="FPJ21" s="90"/>
      <c r="FPK21" s="90"/>
      <c r="FPL21" s="90"/>
      <c r="FPM21" s="90"/>
      <c r="FPN21" s="90"/>
      <c r="FPO21" s="90"/>
      <c r="FPP21" s="90"/>
      <c r="FPQ21" s="90"/>
      <c r="FPR21" s="90"/>
      <c r="FPS21" s="90"/>
      <c r="FPT21" s="90"/>
      <c r="FPU21" s="90"/>
      <c r="FPV21" s="90"/>
      <c r="FPW21" s="90"/>
      <c r="FPX21" s="90"/>
      <c r="FPY21" s="90"/>
      <c r="FPZ21" s="90"/>
      <c r="FQA21" s="90"/>
      <c r="FQB21" s="90"/>
      <c r="FQC21" s="90"/>
      <c r="FQD21" s="90"/>
      <c r="FQE21" s="90"/>
      <c r="FQF21" s="90"/>
      <c r="FQG21" s="90"/>
      <c r="FQH21" s="90"/>
      <c r="FQI21" s="90"/>
      <c r="FQJ21" s="90"/>
      <c r="FQK21" s="90"/>
      <c r="FQL21" s="90"/>
      <c r="FQM21" s="90"/>
      <c r="FQN21" s="90"/>
      <c r="FQO21" s="90"/>
      <c r="FQP21" s="90"/>
      <c r="FQQ21" s="90"/>
      <c r="FQR21" s="90"/>
      <c r="FQS21" s="90"/>
      <c r="FQT21" s="90"/>
      <c r="FQU21" s="90"/>
      <c r="FQV21" s="90"/>
      <c r="FQW21" s="90"/>
      <c r="FQX21" s="90"/>
      <c r="FQY21" s="90"/>
      <c r="FQZ21" s="90"/>
      <c r="FRA21" s="90"/>
      <c r="FRB21" s="90"/>
      <c r="FRC21" s="90"/>
      <c r="FRD21" s="90"/>
      <c r="FRE21" s="90"/>
      <c r="FRF21" s="90"/>
      <c r="FRG21" s="90"/>
      <c r="FRH21" s="90"/>
      <c r="FRI21" s="90"/>
      <c r="FRJ21" s="90"/>
      <c r="FRK21" s="90"/>
      <c r="FRL21" s="90"/>
      <c r="FRM21" s="90"/>
      <c r="FRN21" s="90"/>
      <c r="FRO21" s="90"/>
      <c r="FRP21" s="90"/>
      <c r="FRQ21" s="90"/>
      <c r="FRR21" s="90"/>
      <c r="FRS21" s="90"/>
      <c r="FRT21" s="90"/>
      <c r="FRU21" s="90"/>
      <c r="FRV21" s="90"/>
      <c r="FRW21" s="90"/>
      <c r="FRX21" s="90"/>
      <c r="FRY21" s="90"/>
      <c r="FRZ21" s="90"/>
      <c r="FSA21" s="90"/>
      <c r="FSB21" s="90"/>
      <c r="FSC21" s="90"/>
      <c r="FSD21" s="90"/>
      <c r="FSE21" s="90"/>
      <c r="FSF21" s="90"/>
      <c r="FSG21" s="90"/>
      <c r="FSH21" s="90"/>
      <c r="FSI21" s="90"/>
      <c r="FSJ21" s="90"/>
      <c r="FSK21" s="90"/>
      <c r="FSL21" s="90"/>
      <c r="FSM21" s="90"/>
      <c r="FSN21" s="90"/>
      <c r="FSO21" s="90"/>
      <c r="FSP21" s="90"/>
      <c r="FSQ21" s="90"/>
      <c r="FSR21" s="90"/>
      <c r="FSS21" s="90"/>
      <c r="FST21" s="90"/>
      <c r="FSU21" s="90"/>
      <c r="FSV21" s="90"/>
      <c r="FSW21" s="90"/>
      <c r="FSX21" s="90"/>
      <c r="FSY21" s="90"/>
      <c r="FSZ21" s="90"/>
      <c r="FTA21" s="90"/>
      <c r="FTB21" s="90"/>
      <c r="FTC21" s="90"/>
      <c r="FTD21" s="90"/>
      <c r="FTE21" s="90"/>
      <c r="FTF21" s="90"/>
      <c r="FTG21" s="90"/>
      <c r="FTH21" s="90"/>
      <c r="FTI21" s="90"/>
      <c r="FTJ21" s="90"/>
      <c r="FTK21" s="90"/>
      <c r="FTL21" s="90"/>
      <c r="FTM21" s="90"/>
      <c r="FTN21" s="90"/>
      <c r="FTO21" s="90"/>
      <c r="FTP21" s="90"/>
      <c r="FTQ21" s="90"/>
      <c r="FTR21" s="90"/>
      <c r="FTS21" s="90"/>
      <c r="FTT21" s="90"/>
      <c r="FTU21" s="90"/>
      <c r="FTV21" s="90"/>
      <c r="FTW21" s="90"/>
      <c r="FTX21" s="90"/>
      <c r="FTY21" s="90"/>
      <c r="FTZ21" s="90"/>
      <c r="FUA21" s="90"/>
      <c r="FUB21" s="90"/>
      <c r="FUC21" s="90"/>
      <c r="FUD21" s="90"/>
      <c r="FUE21" s="90"/>
      <c r="FUF21" s="90"/>
      <c r="FUG21" s="90"/>
      <c r="FUH21" s="90"/>
      <c r="FUI21" s="90"/>
      <c r="FUJ21" s="90"/>
      <c r="FUK21" s="90"/>
      <c r="FUL21" s="90"/>
      <c r="FUM21" s="90"/>
      <c r="FUN21" s="90"/>
      <c r="FUO21" s="90"/>
      <c r="FUP21" s="90"/>
      <c r="FUQ21" s="90"/>
      <c r="FUR21" s="90"/>
      <c r="FUS21" s="90"/>
      <c r="FUT21" s="90"/>
      <c r="FUU21" s="90"/>
      <c r="FUV21" s="90"/>
      <c r="FUW21" s="90"/>
      <c r="FUX21" s="90"/>
      <c r="FUY21" s="90"/>
      <c r="FUZ21" s="90"/>
      <c r="FVA21" s="90"/>
      <c r="FVB21" s="90"/>
      <c r="FVC21" s="90"/>
      <c r="FVD21" s="90"/>
      <c r="FVE21" s="90"/>
      <c r="FVF21" s="90"/>
      <c r="FVG21" s="90"/>
      <c r="FVH21" s="90"/>
      <c r="FVI21" s="90"/>
      <c r="FVJ21" s="90"/>
      <c r="FVK21" s="90"/>
      <c r="FVL21" s="90"/>
      <c r="FVM21" s="90"/>
      <c r="FVN21" s="90"/>
      <c r="FVO21" s="90"/>
      <c r="FVP21" s="90"/>
      <c r="FVQ21" s="90"/>
      <c r="FVR21" s="90"/>
      <c r="FVS21" s="90"/>
      <c r="FVT21" s="90"/>
      <c r="FVU21" s="90"/>
      <c r="FVV21" s="90"/>
      <c r="FVW21" s="90"/>
      <c r="FVX21" s="90"/>
      <c r="FVY21" s="90"/>
      <c r="FVZ21" s="90"/>
      <c r="FWA21" s="90"/>
      <c r="FWB21" s="90"/>
      <c r="FWC21" s="90"/>
      <c r="FWD21" s="90"/>
      <c r="FWE21" s="90"/>
      <c r="FWF21" s="90"/>
      <c r="FWG21" s="90"/>
      <c r="FWH21" s="90"/>
      <c r="FWI21" s="90"/>
      <c r="FWJ21" s="90"/>
      <c r="FWK21" s="90"/>
      <c r="FWL21" s="90"/>
      <c r="FWM21" s="90"/>
      <c r="FWN21" s="90"/>
      <c r="FWO21" s="90"/>
      <c r="FWP21" s="90"/>
      <c r="FWQ21" s="90"/>
      <c r="FWR21" s="90"/>
      <c r="FWS21" s="90"/>
      <c r="FWT21" s="90"/>
      <c r="FWU21" s="90"/>
      <c r="FWV21" s="90"/>
      <c r="FWW21" s="90"/>
      <c r="FWX21" s="90"/>
      <c r="FWY21" s="90"/>
      <c r="FWZ21" s="90"/>
      <c r="FXA21" s="90"/>
      <c r="FXB21" s="90"/>
      <c r="FXC21" s="90"/>
      <c r="FXD21" s="90"/>
      <c r="FXE21" s="90"/>
      <c r="FXF21" s="90"/>
      <c r="FXG21" s="90"/>
      <c r="FXH21" s="90"/>
      <c r="FXI21" s="90"/>
      <c r="FXJ21" s="90"/>
      <c r="FXK21" s="90"/>
      <c r="FXL21" s="90"/>
      <c r="FXM21" s="90"/>
      <c r="FXN21" s="90"/>
      <c r="FXO21" s="90"/>
      <c r="FXP21" s="90"/>
      <c r="FXQ21" s="90"/>
      <c r="FXR21" s="90"/>
      <c r="FXS21" s="90"/>
      <c r="FXT21" s="90"/>
      <c r="FXU21" s="90"/>
      <c r="FXV21" s="90"/>
      <c r="FXW21" s="90"/>
      <c r="FXX21" s="90"/>
      <c r="FXY21" s="90"/>
      <c r="FXZ21" s="90"/>
      <c r="FYA21" s="90"/>
      <c r="FYB21" s="90"/>
      <c r="FYC21" s="90"/>
      <c r="FYD21" s="90"/>
      <c r="FYE21" s="90"/>
      <c r="FYF21" s="90"/>
      <c r="FYG21" s="90"/>
      <c r="FYH21" s="90"/>
      <c r="FYI21" s="90"/>
      <c r="FYJ21" s="90"/>
      <c r="FYK21" s="90"/>
      <c r="FYL21" s="90"/>
      <c r="FYM21" s="90"/>
      <c r="FYN21" s="90"/>
      <c r="FYO21" s="90"/>
      <c r="FYP21" s="90"/>
      <c r="FYQ21" s="90"/>
      <c r="FYR21" s="90"/>
      <c r="FYS21" s="90"/>
      <c r="FYT21" s="90"/>
      <c r="FYU21" s="90"/>
      <c r="FYV21" s="90"/>
      <c r="FYW21" s="90"/>
      <c r="FYX21" s="90"/>
      <c r="FYY21" s="90"/>
      <c r="FYZ21" s="90"/>
      <c r="FZA21" s="90"/>
      <c r="FZB21" s="90"/>
      <c r="FZC21" s="90"/>
      <c r="FZD21" s="90"/>
      <c r="FZE21" s="90"/>
      <c r="FZF21" s="90"/>
      <c r="FZG21" s="90"/>
      <c r="FZH21" s="90"/>
      <c r="FZI21" s="90"/>
      <c r="FZJ21" s="90"/>
      <c r="FZK21" s="90"/>
      <c r="FZL21" s="90"/>
      <c r="FZM21" s="90"/>
      <c r="FZN21" s="90"/>
      <c r="FZO21" s="90"/>
      <c r="FZP21" s="90"/>
      <c r="FZQ21" s="90"/>
      <c r="FZR21" s="90"/>
      <c r="FZS21" s="90"/>
      <c r="FZT21" s="90"/>
      <c r="FZU21" s="90"/>
      <c r="FZV21" s="90"/>
      <c r="FZW21" s="90"/>
      <c r="FZX21" s="90"/>
      <c r="FZY21" s="90"/>
      <c r="FZZ21" s="90"/>
      <c r="GAA21" s="90"/>
      <c r="GAB21" s="90"/>
      <c r="GAC21" s="90"/>
      <c r="GAD21" s="90"/>
      <c r="GAE21" s="90"/>
      <c r="GAF21" s="90"/>
      <c r="GAG21" s="90"/>
      <c r="GAH21" s="90"/>
      <c r="GAI21" s="90"/>
      <c r="GAJ21" s="90"/>
      <c r="GAK21" s="90"/>
      <c r="GAL21" s="90"/>
      <c r="GAM21" s="90"/>
      <c r="GAN21" s="90"/>
      <c r="GAO21" s="90"/>
      <c r="GAP21" s="90"/>
      <c r="GAQ21" s="90"/>
      <c r="GAR21" s="90"/>
      <c r="GAS21" s="90"/>
      <c r="GAT21" s="90"/>
      <c r="GAU21" s="90"/>
      <c r="GAV21" s="90"/>
      <c r="GAW21" s="90"/>
      <c r="GAX21" s="90"/>
      <c r="GAY21" s="90"/>
      <c r="GAZ21" s="90"/>
      <c r="GBA21" s="90"/>
      <c r="GBB21" s="90"/>
      <c r="GBC21" s="90"/>
      <c r="GBD21" s="90"/>
      <c r="GBE21" s="90"/>
      <c r="GBF21" s="90"/>
      <c r="GBG21" s="90"/>
      <c r="GBH21" s="90"/>
      <c r="GBI21" s="90"/>
      <c r="GBJ21" s="90"/>
      <c r="GBK21" s="90"/>
      <c r="GBL21" s="90"/>
      <c r="GBM21" s="90"/>
      <c r="GBN21" s="90"/>
      <c r="GBO21" s="90"/>
      <c r="GBP21" s="90"/>
      <c r="GBQ21" s="90"/>
      <c r="GBR21" s="90"/>
      <c r="GBS21" s="90"/>
      <c r="GBT21" s="90"/>
      <c r="GBU21" s="90"/>
      <c r="GBV21" s="90"/>
      <c r="GBW21" s="90"/>
      <c r="GBX21" s="90"/>
      <c r="GBY21" s="90"/>
      <c r="GBZ21" s="90"/>
      <c r="GCA21" s="90"/>
      <c r="GCB21" s="90"/>
      <c r="GCC21" s="90"/>
      <c r="GCD21" s="90"/>
      <c r="GCE21" s="90"/>
      <c r="GCF21" s="90"/>
      <c r="GCG21" s="90"/>
      <c r="GCH21" s="90"/>
      <c r="GCI21" s="90"/>
      <c r="GCJ21" s="90"/>
      <c r="GCK21" s="90"/>
      <c r="GCL21" s="90"/>
      <c r="GCM21" s="90"/>
      <c r="GCN21" s="90"/>
      <c r="GCO21" s="90"/>
      <c r="GCP21" s="90"/>
      <c r="GCQ21" s="90"/>
      <c r="GCR21" s="90"/>
      <c r="GCS21" s="90"/>
      <c r="GCT21" s="90"/>
      <c r="GCU21" s="90"/>
      <c r="GCV21" s="90"/>
      <c r="GCW21" s="90"/>
      <c r="GCX21" s="90"/>
      <c r="GCY21" s="90"/>
      <c r="GCZ21" s="90"/>
      <c r="GDA21" s="90"/>
      <c r="GDB21" s="90"/>
      <c r="GDC21" s="90"/>
      <c r="GDD21" s="90"/>
      <c r="GDE21" s="90"/>
      <c r="GDF21" s="90"/>
      <c r="GDG21" s="90"/>
      <c r="GDH21" s="90"/>
      <c r="GDI21" s="90"/>
      <c r="GDJ21" s="90"/>
      <c r="GDK21" s="90"/>
      <c r="GDL21" s="90"/>
      <c r="GDM21" s="90"/>
      <c r="GDN21" s="90"/>
      <c r="GDO21" s="90"/>
      <c r="GDP21" s="90"/>
      <c r="GDQ21" s="90"/>
      <c r="GDR21" s="90"/>
      <c r="GDS21" s="90"/>
      <c r="GDT21" s="90"/>
      <c r="GDU21" s="90"/>
      <c r="GDV21" s="90"/>
      <c r="GDW21" s="90"/>
      <c r="GDX21" s="90"/>
      <c r="GDY21" s="90"/>
      <c r="GDZ21" s="90"/>
      <c r="GEA21" s="90"/>
      <c r="GEB21" s="90"/>
      <c r="GEC21" s="90"/>
      <c r="GED21" s="90"/>
      <c r="GEE21" s="90"/>
      <c r="GEF21" s="90"/>
      <c r="GEG21" s="90"/>
      <c r="GEH21" s="90"/>
      <c r="GEI21" s="90"/>
      <c r="GEJ21" s="90"/>
      <c r="GEK21" s="90"/>
      <c r="GEL21" s="90"/>
      <c r="GEM21" s="90"/>
      <c r="GEN21" s="90"/>
      <c r="GEO21" s="90"/>
      <c r="GEP21" s="90"/>
      <c r="GEQ21" s="90"/>
      <c r="GER21" s="90"/>
      <c r="GES21" s="90"/>
      <c r="GET21" s="90"/>
      <c r="GEU21" s="90"/>
      <c r="GEV21" s="90"/>
      <c r="GEW21" s="90"/>
      <c r="GEX21" s="90"/>
      <c r="GEY21" s="90"/>
      <c r="GEZ21" s="90"/>
      <c r="GFA21" s="90"/>
      <c r="GFB21" s="90"/>
      <c r="GFC21" s="90"/>
      <c r="GFD21" s="90"/>
      <c r="GFE21" s="90"/>
      <c r="GFF21" s="90"/>
      <c r="GFG21" s="90"/>
      <c r="GFH21" s="90"/>
      <c r="GFI21" s="90"/>
      <c r="GFJ21" s="90"/>
      <c r="GFK21" s="90"/>
      <c r="GFL21" s="90"/>
      <c r="GFM21" s="90"/>
      <c r="GFN21" s="90"/>
      <c r="GFO21" s="90"/>
      <c r="GFP21" s="90"/>
      <c r="GFQ21" s="90"/>
      <c r="GFR21" s="90"/>
      <c r="GFS21" s="90"/>
      <c r="GFT21" s="90"/>
      <c r="GFU21" s="90"/>
      <c r="GFV21" s="90"/>
      <c r="GFW21" s="90"/>
      <c r="GFX21" s="90"/>
      <c r="GFY21" s="90"/>
      <c r="GFZ21" s="90"/>
      <c r="GGA21" s="90"/>
      <c r="GGB21" s="90"/>
      <c r="GGC21" s="90"/>
      <c r="GGD21" s="90"/>
      <c r="GGE21" s="90"/>
      <c r="GGF21" s="90"/>
      <c r="GGG21" s="90"/>
      <c r="GGH21" s="90"/>
      <c r="GGI21" s="90"/>
      <c r="GGJ21" s="90"/>
      <c r="GGK21" s="90"/>
      <c r="GGL21" s="90"/>
      <c r="GGM21" s="90"/>
      <c r="GGN21" s="90"/>
      <c r="GGO21" s="90"/>
      <c r="GGP21" s="90"/>
      <c r="GGQ21" s="90"/>
      <c r="GGR21" s="90"/>
      <c r="GGS21" s="90"/>
      <c r="GGT21" s="90"/>
      <c r="GGU21" s="90"/>
      <c r="GGV21" s="90"/>
      <c r="GGW21" s="90"/>
      <c r="GGX21" s="90"/>
      <c r="GGY21" s="90"/>
      <c r="GGZ21" s="90"/>
      <c r="GHA21" s="90"/>
      <c r="GHB21" s="90"/>
      <c r="GHC21" s="90"/>
      <c r="GHD21" s="90"/>
      <c r="GHE21" s="90"/>
      <c r="GHF21" s="90"/>
      <c r="GHG21" s="90"/>
      <c r="GHH21" s="90"/>
      <c r="GHI21" s="90"/>
      <c r="GHJ21" s="90"/>
      <c r="GHK21" s="90"/>
      <c r="GHL21" s="90"/>
      <c r="GHM21" s="90"/>
      <c r="GHN21" s="90"/>
      <c r="GHO21" s="90"/>
      <c r="GHP21" s="90"/>
      <c r="GHQ21" s="90"/>
      <c r="GHR21" s="90"/>
      <c r="GHS21" s="90"/>
      <c r="GHT21" s="90"/>
      <c r="GHU21" s="90"/>
      <c r="GHV21" s="90"/>
      <c r="GHW21" s="90"/>
      <c r="GHX21" s="90"/>
      <c r="GHY21" s="90"/>
      <c r="GHZ21" s="90"/>
      <c r="GIA21" s="90"/>
      <c r="GIB21" s="90"/>
      <c r="GIC21" s="90"/>
      <c r="GID21" s="90"/>
      <c r="GIE21" s="90"/>
      <c r="GIF21" s="90"/>
      <c r="GIG21" s="90"/>
      <c r="GIH21" s="90"/>
      <c r="GII21" s="90"/>
      <c r="GIJ21" s="90"/>
      <c r="GIK21" s="90"/>
      <c r="GIL21" s="90"/>
      <c r="GIM21" s="90"/>
      <c r="GIN21" s="90"/>
      <c r="GIO21" s="90"/>
      <c r="GIP21" s="90"/>
      <c r="GIQ21" s="90"/>
      <c r="GIR21" s="90"/>
      <c r="GIS21" s="90"/>
      <c r="GIT21" s="90"/>
      <c r="GIU21" s="90"/>
      <c r="GIV21" s="90"/>
      <c r="GIW21" s="90"/>
      <c r="GIX21" s="90"/>
      <c r="GIY21" s="90"/>
      <c r="GIZ21" s="90"/>
      <c r="GJA21" s="90"/>
      <c r="GJB21" s="90"/>
      <c r="GJC21" s="90"/>
      <c r="GJD21" s="90"/>
      <c r="GJE21" s="90"/>
      <c r="GJF21" s="90"/>
      <c r="GJG21" s="90"/>
      <c r="GJH21" s="90"/>
      <c r="GJI21" s="90"/>
      <c r="GJJ21" s="90"/>
      <c r="GJK21" s="90"/>
      <c r="GJL21" s="90"/>
      <c r="GJM21" s="90"/>
      <c r="GJN21" s="90"/>
      <c r="GJO21" s="90"/>
      <c r="GJP21" s="90"/>
      <c r="GJQ21" s="90"/>
      <c r="GJR21" s="90"/>
      <c r="GJS21" s="90"/>
      <c r="GJT21" s="90"/>
      <c r="GJU21" s="90"/>
      <c r="GJV21" s="90"/>
      <c r="GJW21" s="90"/>
      <c r="GJX21" s="90"/>
      <c r="GJY21" s="90"/>
      <c r="GJZ21" s="90"/>
      <c r="GKA21" s="90"/>
      <c r="GKB21" s="90"/>
      <c r="GKC21" s="90"/>
      <c r="GKD21" s="90"/>
      <c r="GKE21" s="90"/>
      <c r="GKF21" s="90"/>
      <c r="GKG21" s="90"/>
      <c r="GKH21" s="90"/>
      <c r="GKI21" s="90"/>
      <c r="GKJ21" s="90"/>
      <c r="GKK21" s="90"/>
      <c r="GKL21" s="90"/>
      <c r="GKM21" s="90"/>
      <c r="GKN21" s="90"/>
      <c r="GKO21" s="90"/>
      <c r="GKP21" s="90"/>
      <c r="GKQ21" s="90"/>
      <c r="GKR21" s="90"/>
      <c r="GKS21" s="90"/>
      <c r="GKT21" s="90"/>
      <c r="GKU21" s="90"/>
      <c r="GKV21" s="90"/>
      <c r="GKW21" s="90"/>
      <c r="GKX21" s="90"/>
      <c r="GKY21" s="90"/>
      <c r="GKZ21" s="90"/>
      <c r="GLA21" s="90"/>
      <c r="GLB21" s="90"/>
      <c r="GLC21" s="90"/>
      <c r="GLD21" s="90"/>
      <c r="GLE21" s="90"/>
      <c r="GLF21" s="90"/>
      <c r="GLG21" s="90"/>
      <c r="GLH21" s="90"/>
      <c r="GLI21" s="90"/>
      <c r="GLJ21" s="90"/>
      <c r="GLK21" s="90"/>
      <c r="GLL21" s="90"/>
      <c r="GLM21" s="90"/>
      <c r="GLN21" s="90"/>
      <c r="GLO21" s="90"/>
      <c r="GLP21" s="90"/>
      <c r="GLQ21" s="90"/>
      <c r="GLR21" s="90"/>
      <c r="GLS21" s="90"/>
      <c r="GLT21" s="90"/>
      <c r="GLU21" s="90"/>
      <c r="GLV21" s="90"/>
      <c r="GLW21" s="90"/>
      <c r="GLX21" s="90"/>
      <c r="GLY21" s="90"/>
      <c r="GLZ21" s="90"/>
      <c r="GMA21" s="90"/>
      <c r="GMB21" s="90"/>
      <c r="GMC21" s="90"/>
      <c r="GMD21" s="90"/>
      <c r="GME21" s="90"/>
      <c r="GMF21" s="90"/>
      <c r="GMG21" s="90"/>
      <c r="GMH21" s="90"/>
      <c r="GMI21" s="90"/>
      <c r="GMJ21" s="90"/>
      <c r="GMK21" s="90"/>
      <c r="GML21" s="90"/>
      <c r="GMM21" s="90"/>
      <c r="GMN21" s="90"/>
      <c r="GMO21" s="90"/>
      <c r="GMP21" s="90"/>
      <c r="GMQ21" s="90"/>
      <c r="GMR21" s="90"/>
      <c r="GMS21" s="90"/>
      <c r="GMT21" s="90"/>
      <c r="GMU21" s="90"/>
      <c r="GMV21" s="90"/>
      <c r="GMW21" s="90"/>
      <c r="GMX21" s="90"/>
      <c r="GMY21" s="90"/>
      <c r="GMZ21" s="90"/>
      <c r="GNA21" s="90"/>
      <c r="GNB21" s="90"/>
      <c r="GNC21" s="90"/>
      <c r="GND21" s="90"/>
      <c r="GNE21" s="90"/>
      <c r="GNF21" s="90"/>
      <c r="GNG21" s="90"/>
      <c r="GNH21" s="90"/>
      <c r="GNI21" s="90"/>
      <c r="GNJ21" s="90"/>
      <c r="GNK21" s="90"/>
      <c r="GNL21" s="90"/>
      <c r="GNM21" s="90"/>
      <c r="GNN21" s="90"/>
      <c r="GNO21" s="90"/>
      <c r="GNP21" s="90"/>
      <c r="GNQ21" s="90"/>
      <c r="GNR21" s="90"/>
      <c r="GNS21" s="90"/>
      <c r="GNT21" s="90"/>
      <c r="GNU21" s="90"/>
      <c r="GNV21" s="90"/>
      <c r="GNW21" s="90"/>
      <c r="GNX21" s="90"/>
      <c r="GNY21" s="90"/>
      <c r="GNZ21" s="90"/>
      <c r="GOA21" s="90"/>
      <c r="GOB21" s="90"/>
      <c r="GOC21" s="90"/>
      <c r="GOD21" s="90"/>
      <c r="GOE21" s="90"/>
      <c r="GOF21" s="90"/>
      <c r="GOG21" s="90"/>
      <c r="GOH21" s="90"/>
      <c r="GOI21" s="90"/>
      <c r="GOJ21" s="90"/>
      <c r="GOK21" s="90"/>
      <c r="GOL21" s="90"/>
      <c r="GOM21" s="90"/>
      <c r="GON21" s="90"/>
      <c r="GOO21" s="90"/>
      <c r="GOP21" s="90"/>
      <c r="GOQ21" s="90"/>
      <c r="GOR21" s="90"/>
      <c r="GOS21" s="90"/>
      <c r="GOT21" s="90"/>
      <c r="GOU21" s="90"/>
      <c r="GOV21" s="90"/>
      <c r="GOW21" s="90"/>
      <c r="GOX21" s="90"/>
      <c r="GOY21" s="90"/>
      <c r="GOZ21" s="90"/>
      <c r="GPA21" s="90"/>
      <c r="GPB21" s="90"/>
      <c r="GPC21" s="90"/>
      <c r="GPD21" s="90"/>
      <c r="GPE21" s="90"/>
      <c r="GPF21" s="90"/>
      <c r="GPG21" s="90"/>
      <c r="GPH21" s="90"/>
      <c r="GPI21" s="90"/>
      <c r="GPJ21" s="90"/>
      <c r="GPK21" s="90"/>
      <c r="GPL21" s="90"/>
      <c r="GPM21" s="90"/>
      <c r="GPN21" s="90"/>
      <c r="GPO21" s="90"/>
      <c r="GPP21" s="90"/>
      <c r="GPQ21" s="90"/>
      <c r="GPR21" s="90"/>
      <c r="GPS21" s="90"/>
      <c r="GPT21" s="90"/>
      <c r="GPU21" s="90"/>
      <c r="GPV21" s="90"/>
      <c r="GPW21" s="90"/>
      <c r="GPX21" s="90"/>
      <c r="GPY21" s="90"/>
      <c r="GPZ21" s="90"/>
      <c r="GQA21" s="90"/>
      <c r="GQB21" s="90"/>
      <c r="GQC21" s="90"/>
      <c r="GQD21" s="90"/>
      <c r="GQE21" s="90"/>
      <c r="GQF21" s="90"/>
      <c r="GQG21" s="90"/>
      <c r="GQH21" s="90"/>
      <c r="GQI21" s="90"/>
      <c r="GQJ21" s="90"/>
      <c r="GQK21" s="90"/>
      <c r="GQL21" s="90"/>
      <c r="GQM21" s="90"/>
      <c r="GQN21" s="90"/>
      <c r="GQO21" s="90"/>
      <c r="GQP21" s="90"/>
      <c r="GQQ21" s="90"/>
      <c r="GQR21" s="90"/>
      <c r="GQS21" s="90"/>
      <c r="GQT21" s="90"/>
      <c r="GQU21" s="90"/>
      <c r="GQV21" s="90"/>
      <c r="GQW21" s="90"/>
      <c r="GQX21" s="90"/>
      <c r="GQY21" s="90"/>
      <c r="GQZ21" s="90"/>
      <c r="GRA21" s="90"/>
      <c r="GRB21" s="90"/>
      <c r="GRC21" s="90"/>
      <c r="GRD21" s="90"/>
      <c r="GRE21" s="90"/>
      <c r="GRF21" s="90"/>
      <c r="GRG21" s="90"/>
      <c r="GRH21" s="90"/>
      <c r="GRI21" s="90"/>
      <c r="GRJ21" s="90"/>
      <c r="GRK21" s="90"/>
      <c r="GRL21" s="90"/>
      <c r="GRM21" s="90"/>
      <c r="GRN21" s="90"/>
      <c r="GRO21" s="90"/>
      <c r="GRP21" s="90"/>
      <c r="GRQ21" s="90"/>
      <c r="GRR21" s="90"/>
      <c r="GRS21" s="90"/>
      <c r="GRT21" s="90"/>
      <c r="GRU21" s="90"/>
      <c r="GRV21" s="90"/>
      <c r="GRW21" s="90"/>
      <c r="GRX21" s="90"/>
      <c r="GRY21" s="90"/>
      <c r="GRZ21" s="90"/>
      <c r="GSA21" s="90"/>
      <c r="GSB21" s="90"/>
      <c r="GSC21" s="90"/>
      <c r="GSD21" s="90"/>
      <c r="GSE21" s="90"/>
      <c r="GSF21" s="90"/>
      <c r="GSG21" s="90"/>
      <c r="GSH21" s="90"/>
      <c r="GSI21" s="90"/>
      <c r="GSJ21" s="90"/>
      <c r="GSK21" s="90"/>
      <c r="GSL21" s="90"/>
      <c r="GSM21" s="90"/>
      <c r="GSN21" s="90"/>
      <c r="GSO21" s="90"/>
      <c r="GSP21" s="90"/>
      <c r="GSQ21" s="90"/>
      <c r="GSR21" s="90"/>
      <c r="GSS21" s="90"/>
      <c r="GST21" s="90"/>
      <c r="GSU21" s="90"/>
      <c r="GSV21" s="90"/>
      <c r="GSW21" s="90"/>
      <c r="GSX21" s="90"/>
      <c r="GSY21" s="90"/>
      <c r="GSZ21" s="90"/>
      <c r="GTA21" s="90"/>
      <c r="GTB21" s="90"/>
      <c r="GTC21" s="90"/>
      <c r="GTD21" s="90"/>
      <c r="GTE21" s="90"/>
      <c r="GTF21" s="90"/>
      <c r="GTG21" s="90"/>
      <c r="GTH21" s="90"/>
      <c r="GTI21" s="90"/>
      <c r="GTJ21" s="90"/>
      <c r="GTK21" s="90"/>
      <c r="GTL21" s="90"/>
      <c r="GTM21" s="90"/>
      <c r="GTN21" s="90"/>
      <c r="GTO21" s="90"/>
      <c r="GTP21" s="90"/>
      <c r="GTQ21" s="90"/>
      <c r="GTR21" s="90"/>
      <c r="GTS21" s="90"/>
      <c r="GTT21" s="90"/>
      <c r="GTU21" s="90"/>
      <c r="GTV21" s="90"/>
      <c r="GTW21" s="90"/>
      <c r="GTX21" s="90"/>
      <c r="GTY21" s="90"/>
      <c r="GTZ21" s="90"/>
      <c r="GUA21" s="90"/>
      <c r="GUB21" s="90"/>
      <c r="GUC21" s="90"/>
      <c r="GUD21" s="90"/>
      <c r="GUE21" s="90"/>
      <c r="GUF21" s="90"/>
      <c r="GUG21" s="90"/>
      <c r="GUH21" s="90"/>
      <c r="GUI21" s="90"/>
      <c r="GUJ21" s="90"/>
      <c r="GUK21" s="90"/>
      <c r="GUL21" s="90"/>
      <c r="GUM21" s="90"/>
      <c r="GUN21" s="90"/>
      <c r="GUO21" s="90"/>
      <c r="GUP21" s="90"/>
      <c r="GUQ21" s="90"/>
      <c r="GUR21" s="90"/>
      <c r="GUS21" s="90"/>
      <c r="GUT21" s="90"/>
      <c r="GUU21" s="90"/>
      <c r="GUV21" s="90"/>
      <c r="GUW21" s="90"/>
      <c r="GUX21" s="90"/>
      <c r="GUY21" s="90"/>
      <c r="GUZ21" s="90"/>
      <c r="GVA21" s="90"/>
      <c r="GVB21" s="90"/>
      <c r="GVC21" s="90"/>
      <c r="GVD21" s="90"/>
      <c r="GVE21" s="90"/>
      <c r="GVF21" s="90"/>
      <c r="GVG21" s="90"/>
      <c r="GVH21" s="90"/>
      <c r="GVI21" s="90"/>
      <c r="GVJ21" s="90"/>
      <c r="GVK21" s="90"/>
      <c r="GVL21" s="90"/>
      <c r="GVM21" s="90"/>
      <c r="GVN21" s="90"/>
      <c r="GVO21" s="90"/>
      <c r="GVP21" s="90"/>
      <c r="GVQ21" s="90"/>
      <c r="GVR21" s="90"/>
      <c r="GVS21" s="90"/>
      <c r="GVT21" s="90"/>
      <c r="GVU21" s="90"/>
      <c r="GVV21" s="90"/>
      <c r="GVW21" s="90"/>
      <c r="GVX21" s="90"/>
      <c r="GVY21" s="90"/>
      <c r="GVZ21" s="90"/>
      <c r="GWA21" s="90"/>
      <c r="GWB21" s="90"/>
      <c r="GWC21" s="90"/>
      <c r="GWD21" s="90"/>
      <c r="GWE21" s="90"/>
      <c r="GWF21" s="90"/>
      <c r="GWG21" s="90"/>
      <c r="GWH21" s="90"/>
      <c r="GWI21" s="90"/>
      <c r="GWJ21" s="90"/>
      <c r="GWK21" s="90"/>
      <c r="GWL21" s="90"/>
      <c r="GWM21" s="90"/>
      <c r="GWN21" s="90"/>
      <c r="GWO21" s="90"/>
      <c r="GWP21" s="90"/>
      <c r="GWQ21" s="90"/>
      <c r="GWR21" s="90"/>
      <c r="GWS21" s="90"/>
      <c r="GWT21" s="90"/>
      <c r="GWU21" s="90"/>
      <c r="GWV21" s="90"/>
      <c r="GWW21" s="90"/>
      <c r="GWX21" s="90"/>
      <c r="GWY21" s="90"/>
      <c r="GWZ21" s="90"/>
      <c r="GXA21" s="90"/>
      <c r="GXB21" s="90"/>
      <c r="GXC21" s="90"/>
      <c r="GXD21" s="90"/>
      <c r="GXE21" s="90"/>
      <c r="GXF21" s="90"/>
      <c r="GXG21" s="90"/>
      <c r="GXH21" s="90"/>
      <c r="GXI21" s="90"/>
      <c r="GXJ21" s="90"/>
      <c r="GXK21" s="90"/>
      <c r="GXL21" s="90"/>
      <c r="GXM21" s="90"/>
      <c r="GXN21" s="90"/>
      <c r="GXO21" s="90"/>
      <c r="GXP21" s="90"/>
      <c r="GXQ21" s="90"/>
      <c r="GXR21" s="90"/>
      <c r="GXS21" s="90"/>
      <c r="GXT21" s="90"/>
      <c r="GXU21" s="90"/>
      <c r="GXV21" s="90"/>
      <c r="GXW21" s="90"/>
      <c r="GXX21" s="90"/>
      <c r="GXY21" s="90"/>
      <c r="GXZ21" s="90"/>
      <c r="GYA21" s="90"/>
      <c r="GYB21" s="90"/>
      <c r="GYC21" s="90"/>
      <c r="GYD21" s="90"/>
      <c r="GYE21" s="90"/>
      <c r="GYF21" s="90"/>
      <c r="GYG21" s="90"/>
      <c r="GYH21" s="90"/>
      <c r="GYI21" s="90"/>
      <c r="GYJ21" s="90"/>
      <c r="GYK21" s="90"/>
      <c r="GYL21" s="90"/>
      <c r="GYM21" s="90"/>
      <c r="GYN21" s="90"/>
      <c r="GYO21" s="90"/>
      <c r="GYP21" s="90"/>
      <c r="GYQ21" s="90"/>
      <c r="GYR21" s="90"/>
      <c r="GYS21" s="90"/>
      <c r="GYT21" s="90"/>
      <c r="GYU21" s="90"/>
      <c r="GYV21" s="90"/>
      <c r="GYW21" s="90"/>
      <c r="GYX21" s="90"/>
      <c r="GYY21" s="90"/>
      <c r="GYZ21" s="90"/>
      <c r="GZA21" s="90"/>
      <c r="GZB21" s="90"/>
      <c r="GZC21" s="90"/>
      <c r="GZD21" s="90"/>
      <c r="GZE21" s="90"/>
      <c r="GZF21" s="90"/>
      <c r="GZG21" s="90"/>
      <c r="GZH21" s="90"/>
      <c r="GZI21" s="90"/>
      <c r="GZJ21" s="90"/>
      <c r="GZK21" s="90"/>
      <c r="GZL21" s="90"/>
      <c r="GZM21" s="90"/>
      <c r="GZN21" s="90"/>
      <c r="GZO21" s="90"/>
      <c r="GZP21" s="90"/>
      <c r="GZQ21" s="90"/>
      <c r="GZR21" s="90"/>
      <c r="GZS21" s="90"/>
      <c r="GZT21" s="90"/>
      <c r="GZU21" s="90"/>
      <c r="GZV21" s="90"/>
      <c r="GZW21" s="90"/>
      <c r="GZX21" s="90"/>
      <c r="GZY21" s="90"/>
      <c r="GZZ21" s="90"/>
      <c r="HAA21" s="90"/>
      <c r="HAB21" s="90"/>
      <c r="HAC21" s="90"/>
      <c r="HAD21" s="90"/>
      <c r="HAE21" s="90"/>
      <c r="HAF21" s="90"/>
      <c r="HAG21" s="90"/>
      <c r="HAH21" s="90"/>
      <c r="HAI21" s="90"/>
      <c r="HAJ21" s="90"/>
      <c r="HAK21" s="90"/>
      <c r="HAL21" s="90"/>
      <c r="HAM21" s="90"/>
      <c r="HAN21" s="90"/>
      <c r="HAO21" s="90"/>
      <c r="HAP21" s="90"/>
      <c r="HAQ21" s="90"/>
      <c r="HAR21" s="90"/>
      <c r="HAS21" s="90"/>
      <c r="HAT21" s="90"/>
      <c r="HAU21" s="90"/>
      <c r="HAV21" s="90"/>
      <c r="HAW21" s="90"/>
      <c r="HAX21" s="90"/>
      <c r="HAY21" s="90"/>
      <c r="HAZ21" s="90"/>
      <c r="HBA21" s="90"/>
      <c r="HBB21" s="90"/>
      <c r="HBC21" s="90"/>
      <c r="HBD21" s="90"/>
      <c r="HBE21" s="90"/>
      <c r="HBF21" s="90"/>
      <c r="HBG21" s="90"/>
      <c r="HBH21" s="90"/>
      <c r="HBI21" s="90"/>
      <c r="HBJ21" s="90"/>
      <c r="HBK21" s="90"/>
      <c r="HBL21" s="90"/>
      <c r="HBM21" s="90"/>
      <c r="HBN21" s="90"/>
      <c r="HBO21" s="90"/>
      <c r="HBP21" s="90"/>
      <c r="HBQ21" s="90"/>
      <c r="HBR21" s="90"/>
      <c r="HBS21" s="90"/>
      <c r="HBT21" s="90"/>
      <c r="HBU21" s="90"/>
      <c r="HBV21" s="90"/>
      <c r="HBW21" s="90"/>
      <c r="HBX21" s="90"/>
      <c r="HBY21" s="90"/>
      <c r="HBZ21" s="90"/>
      <c r="HCA21" s="90"/>
      <c r="HCB21" s="90"/>
      <c r="HCC21" s="90"/>
      <c r="HCD21" s="90"/>
      <c r="HCE21" s="90"/>
      <c r="HCF21" s="90"/>
      <c r="HCG21" s="90"/>
      <c r="HCH21" s="90"/>
      <c r="HCI21" s="90"/>
      <c r="HCJ21" s="90"/>
      <c r="HCK21" s="90"/>
      <c r="HCL21" s="90"/>
      <c r="HCM21" s="90"/>
      <c r="HCN21" s="90"/>
      <c r="HCO21" s="90"/>
      <c r="HCP21" s="90"/>
      <c r="HCQ21" s="90"/>
      <c r="HCR21" s="90"/>
      <c r="HCS21" s="90"/>
      <c r="HCT21" s="90"/>
      <c r="HCU21" s="90"/>
      <c r="HCV21" s="90"/>
      <c r="HCW21" s="90"/>
      <c r="HCX21" s="90"/>
      <c r="HCY21" s="90"/>
      <c r="HCZ21" s="90"/>
      <c r="HDA21" s="90"/>
      <c r="HDB21" s="90"/>
      <c r="HDC21" s="90"/>
      <c r="HDD21" s="90"/>
      <c r="HDE21" s="90"/>
      <c r="HDF21" s="90"/>
      <c r="HDG21" s="90"/>
      <c r="HDH21" s="90"/>
      <c r="HDI21" s="90"/>
      <c r="HDJ21" s="90"/>
      <c r="HDK21" s="90"/>
      <c r="HDL21" s="90"/>
      <c r="HDM21" s="90"/>
      <c r="HDN21" s="90"/>
      <c r="HDO21" s="90"/>
      <c r="HDP21" s="90"/>
      <c r="HDQ21" s="90"/>
      <c r="HDR21" s="90"/>
      <c r="HDS21" s="90"/>
      <c r="HDT21" s="90"/>
      <c r="HDU21" s="90"/>
      <c r="HDV21" s="90"/>
      <c r="HDW21" s="90"/>
      <c r="HDX21" s="90"/>
      <c r="HDY21" s="90"/>
      <c r="HDZ21" s="90"/>
      <c r="HEA21" s="90"/>
      <c r="HEB21" s="90"/>
      <c r="HEC21" s="90"/>
      <c r="HED21" s="90"/>
      <c r="HEE21" s="90"/>
      <c r="HEF21" s="90"/>
      <c r="HEG21" s="90"/>
      <c r="HEH21" s="90"/>
      <c r="HEI21" s="90"/>
      <c r="HEJ21" s="90"/>
      <c r="HEK21" s="90"/>
      <c r="HEL21" s="90"/>
      <c r="HEM21" s="90"/>
      <c r="HEN21" s="90"/>
      <c r="HEO21" s="90"/>
      <c r="HEP21" s="90"/>
      <c r="HEQ21" s="90"/>
      <c r="HER21" s="90"/>
      <c r="HES21" s="90"/>
      <c r="HET21" s="90"/>
      <c r="HEU21" s="90"/>
      <c r="HEV21" s="90"/>
      <c r="HEW21" s="90"/>
      <c r="HEX21" s="90"/>
      <c r="HEY21" s="90"/>
      <c r="HEZ21" s="90"/>
      <c r="HFA21" s="90"/>
      <c r="HFB21" s="90"/>
      <c r="HFC21" s="90"/>
      <c r="HFD21" s="90"/>
      <c r="HFE21" s="90"/>
      <c r="HFF21" s="90"/>
      <c r="HFG21" s="90"/>
      <c r="HFH21" s="90"/>
      <c r="HFI21" s="90"/>
      <c r="HFJ21" s="90"/>
      <c r="HFK21" s="90"/>
      <c r="HFL21" s="90"/>
      <c r="HFM21" s="90"/>
      <c r="HFN21" s="90"/>
      <c r="HFO21" s="90"/>
      <c r="HFP21" s="90"/>
      <c r="HFQ21" s="90"/>
      <c r="HFR21" s="90"/>
      <c r="HFS21" s="90"/>
      <c r="HFT21" s="90"/>
      <c r="HFU21" s="90"/>
      <c r="HFV21" s="90"/>
      <c r="HFW21" s="90"/>
      <c r="HFX21" s="90"/>
      <c r="HFY21" s="90"/>
      <c r="HFZ21" s="90"/>
      <c r="HGA21" s="90"/>
      <c r="HGB21" s="90"/>
      <c r="HGC21" s="90"/>
      <c r="HGD21" s="90"/>
      <c r="HGE21" s="90"/>
      <c r="HGF21" s="90"/>
      <c r="HGG21" s="90"/>
      <c r="HGH21" s="90"/>
      <c r="HGI21" s="90"/>
      <c r="HGJ21" s="90"/>
      <c r="HGK21" s="90"/>
      <c r="HGL21" s="90"/>
      <c r="HGM21" s="90"/>
      <c r="HGN21" s="90"/>
      <c r="HGO21" s="90"/>
      <c r="HGP21" s="90"/>
      <c r="HGQ21" s="90"/>
      <c r="HGR21" s="90"/>
      <c r="HGS21" s="90"/>
      <c r="HGT21" s="90"/>
      <c r="HGU21" s="90"/>
      <c r="HGV21" s="90"/>
      <c r="HGW21" s="90"/>
      <c r="HGX21" s="90"/>
      <c r="HGY21" s="90"/>
      <c r="HGZ21" s="90"/>
      <c r="HHA21" s="90"/>
      <c r="HHB21" s="90"/>
      <c r="HHC21" s="90"/>
      <c r="HHD21" s="90"/>
      <c r="HHE21" s="90"/>
      <c r="HHF21" s="90"/>
      <c r="HHG21" s="90"/>
      <c r="HHH21" s="90"/>
      <c r="HHI21" s="90"/>
      <c r="HHJ21" s="90"/>
      <c r="HHK21" s="90"/>
      <c r="HHL21" s="90"/>
      <c r="HHM21" s="90"/>
      <c r="HHN21" s="90"/>
      <c r="HHO21" s="90"/>
      <c r="HHP21" s="90"/>
      <c r="HHQ21" s="90"/>
      <c r="HHR21" s="90"/>
      <c r="HHS21" s="90"/>
      <c r="HHT21" s="90"/>
      <c r="HHU21" s="90"/>
      <c r="HHV21" s="90"/>
      <c r="HHW21" s="90"/>
      <c r="HHX21" s="90"/>
      <c r="HHY21" s="90"/>
      <c r="HHZ21" s="90"/>
      <c r="HIA21" s="90"/>
      <c r="HIB21" s="90"/>
      <c r="HIC21" s="90"/>
      <c r="HID21" s="90"/>
      <c r="HIE21" s="90"/>
      <c r="HIF21" s="90"/>
      <c r="HIG21" s="90"/>
      <c r="HIH21" s="90"/>
      <c r="HII21" s="90"/>
      <c r="HIJ21" s="90"/>
      <c r="HIK21" s="90"/>
      <c r="HIL21" s="90"/>
      <c r="HIM21" s="90"/>
      <c r="HIN21" s="90"/>
      <c r="HIO21" s="90"/>
      <c r="HIP21" s="90"/>
      <c r="HIQ21" s="90"/>
      <c r="HIR21" s="90"/>
      <c r="HIS21" s="90"/>
      <c r="HIT21" s="90"/>
      <c r="HIU21" s="90"/>
      <c r="HIV21" s="90"/>
      <c r="HIW21" s="90"/>
      <c r="HIX21" s="90"/>
      <c r="HIY21" s="90"/>
      <c r="HIZ21" s="90"/>
      <c r="HJA21" s="90"/>
      <c r="HJB21" s="90"/>
      <c r="HJC21" s="90"/>
      <c r="HJD21" s="90"/>
      <c r="HJE21" s="90"/>
      <c r="HJF21" s="90"/>
      <c r="HJG21" s="90"/>
      <c r="HJH21" s="90"/>
      <c r="HJI21" s="90"/>
      <c r="HJJ21" s="90"/>
      <c r="HJK21" s="90"/>
      <c r="HJL21" s="90"/>
      <c r="HJM21" s="90"/>
      <c r="HJN21" s="90"/>
      <c r="HJO21" s="90"/>
      <c r="HJP21" s="90"/>
      <c r="HJQ21" s="90"/>
      <c r="HJR21" s="90"/>
      <c r="HJS21" s="90"/>
      <c r="HJT21" s="90"/>
      <c r="HJU21" s="90"/>
      <c r="HJV21" s="90"/>
      <c r="HJW21" s="90"/>
      <c r="HJX21" s="90"/>
      <c r="HJY21" s="90"/>
      <c r="HJZ21" s="90"/>
      <c r="HKA21" s="90"/>
      <c r="HKB21" s="90"/>
      <c r="HKC21" s="90"/>
      <c r="HKD21" s="90"/>
      <c r="HKE21" s="90"/>
      <c r="HKF21" s="90"/>
      <c r="HKG21" s="90"/>
      <c r="HKH21" s="90"/>
      <c r="HKI21" s="90"/>
      <c r="HKJ21" s="90"/>
      <c r="HKK21" s="90"/>
      <c r="HKL21" s="90"/>
      <c r="HKM21" s="90"/>
      <c r="HKN21" s="90"/>
      <c r="HKO21" s="90"/>
      <c r="HKP21" s="90"/>
      <c r="HKQ21" s="90"/>
      <c r="HKR21" s="90"/>
      <c r="HKS21" s="90"/>
      <c r="HKT21" s="90"/>
      <c r="HKU21" s="90"/>
      <c r="HKV21" s="90"/>
      <c r="HKW21" s="90"/>
      <c r="HKX21" s="90"/>
      <c r="HKY21" s="90"/>
      <c r="HKZ21" s="90"/>
      <c r="HLA21" s="90"/>
      <c r="HLB21" s="90"/>
      <c r="HLC21" s="90"/>
      <c r="HLD21" s="90"/>
      <c r="HLE21" s="90"/>
      <c r="HLF21" s="90"/>
      <c r="HLG21" s="90"/>
      <c r="HLH21" s="90"/>
      <c r="HLI21" s="90"/>
      <c r="HLJ21" s="90"/>
      <c r="HLK21" s="90"/>
      <c r="HLL21" s="90"/>
      <c r="HLM21" s="90"/>
      <c r="HLN21" s="90"/>
      <c r="HLO21" s="90"/>
      <c r="HLP21" s="90"/>
      <c r="HLQ21" s="90"/>
      <c r="HLR21" s="90"/>
      <c r="HLS21" s="90"/>
      <c r="HLT21" s="90"/>
      <c r="HLU21" s="90"/>
      <c r="HLV21" s="90"/>
      <c r="HLW21" s="90"/>
      <c r="HLX21" s="90"/>
      <c r="HLY21" s="90"/>
      <c r="HLZ21" s="90"/>
      <c r="HMA21" s="90"/>
      <c r="HMB21" s="90"/>
      <c r="HMC21" s="90"/>
      <c r="HMD21" s="90"/>
      <c r="HME21" s="90"/>
      <c r="HMF21" s="90"/>
      <c r="HMG21" s="90"/>
      <c r="HMH21" s="90"/>
      <c r="HMI21" s="90"/>
      <c r="HMJ21" s="90"/>
      <c r="HMK21" s="90"/>
      <c r="HML21" s="90"/>
      <c r="HMM21" s="90"/>
      <c r="HMN21" s="90"/>
      <c r="HMO21" s="90"/>
      <c r="HMP21" s="90"/>
      <c r="HMQ21" s="90"/>
      <c r="HMR21" s="90"/>
      <c r="HMS21" s="90"/>
      <c r="HMT21" s="90"/>
      <c r="HMU21" s="90"/>
      <c r="HMV21" s="90"/>
      <c r="HMW21" s="90"/>
      <c r="HMX21" s="90"/>
      <c r="HMY21" s="90"/>
      <c r="HMZ21" s="90"/>
      <c r="HNA21" s="90"/>
      <c r="HNB21" s="90"/>
      <c r="HNC21" s="90"/>
      <c r="HND21" s="90"/>
      <c r="HNE21" s="90"/>
      <c r="HNF21" s="90"/>
      <c r="HNG21" s="90"/>
      <c r="HNH21" s="90"/>
      <c r="HNI21" s="90"/>
      <c r="HNJ21" s="90"/>
      <c r="HNK21" s="90"/>
      <c r="HNL21" s="90"/>
      <c r="HNM21" s="90"/>
      <c r="HNN21" s="90"/>
      <c r="HNO21" s="90"/>
      <c r="HNP21" s="90"/>
      <c r="HNQ21" s="90"/>
      <c r="HNR21" s="90"/>
      <c r="HNS21" s="90"/>
      <c r="HNT21" s="90"/>
      <c r="HNU21" s="90"/>
      <c r="HNV21" s="90"/>
      <c r="HNW21" s="90"/>
      <c r="HNX21" s="90"/>
      <c r="HNY21" s="90"/>
      <c r="HNZ21" s="90"/>
      <c r="HOA21" s="90"/>
      <c r="HOB21" s="90"/>
      <c r="HOC21" s="90"/>
      <c r="HOD21" s="90"/>
      <c r="HOE21" s="90"/>
      <c r="HOF21" s="90"/>
      <c r="HOG21" s="90"/>
      <c r="HOH21" s="90"/>
      <c r="HOI21" s="90"/>
      <c r="HOJ21" s="90"/>
      <c r="HOK21" s="90"/>
      <c r="HOL21" s="90"/>
      <c r="HOM21" s="90"/>
      <c r="HON21" s="90"/>
      <c r="HOO21" s="90"/>
      <c r="HOP21" s="90"/>
      <c r="HOQ21" s="90"/>
      <c r="HOR21" s="90"/>
      <c r="HOS21" s="90"/>
      <c r="HOT21" s="90"/>
      <c r="HOU21" s="90"/>
      <c r="HOV21" s="90"/>
      <c r="HOW21" s="90"/>
      <c r="HOX21" s="90"/>
      <c r="HOY21" s="90"/>
      <c r="HOZ21" s="90"/>
      <c r="HPA21" s="90"/>
      <c r="HPB21" s="90"/>
      <c r="HPC21" s="90"/>
      <c r="HPD21" s="90"/>
      <c r="HPE21" s="90"/>
      <c r="HPF21" s="90"/>
      <c r="HPG21" s="90"/>
      <c r="HPH21" s="90"/>
      <c r="HPI21" s="90"/>
      <c r="HPJ21" s="90"/>
      <c r="HPK21" s="90"/>
      <c r="HPL21" s="90"/>
      <c r="HPM21" s="90"/>
      <c r="HPN21" s="90"/>
      <c r="HPO21" s="90"/>
      <c r="HPP21" s="90"/>
      <c r="HPQ21" s="90"/>
      <c r="HPR21" s="90"/>
      <c r="HPS21" s="90"/>
      <c r="HPT21" s="90"/>
      <c r="HPU21" s="90"/>
      <c r="HPV21" s="90"/>
      <c r="HPW21" s="90"/>
      <c r="HPX21" s="90"/>
      <c r="HPY21" s="90"/>
      <c r="HPZ21" s="90"/>
      <c r="HQA21" s="90"/>
      <c r="HQB21" s="90"/>
      <c r="HQC21" s="90"/>
      <c r="HQD21" s="90"/>
      <c r="HQE21" s="90"/>
      <c r="HQF21" s="90"/>
      <c r="HQG21" s="90"/>
      <c r="HQH21" s="90"/>
      <c r="HQI21" s="90"/>
      <c r="HQJ21" s="90"/>
      <c r="HQK21" s="90"/>
      <c r="HQL21" s="90"/>
      <c r="HQM21" s="90"/>
      <c r="HQN21" s="90"/>
      <c r="HQO21" s="90"/>
      <c r="HQP21" s="90"/>
      <c r="HQQ21" s="90"/>
      <c r="HQR21" s="90"/>
      <c r="HQS21" s="90"/>
      <c r="HQT21" s="90"/>
      <c r="HQU21" s="90"/>
      <c r="HQV21" s="90"/>
      <c r="HQW21" s="90"/>
      <c r="HQX21" s="90"/>
      <c r="HQY21" s="90"/>
      <c r="HQZ21" s="90"/>
      <c r="HRA21" s="90"/>
      <c r="HRB21" s="90"/>
      <c r="HRC21" s="90"/>
      <c r="HRD21" s="90"/>
      <c r="HRE21" s="90"/>
      <c r="HRF21" s="90"/>
      <c r="HRG21" s="90"/>
      <c r="HRH21" s="90"/>
      <c r="HRI21" s="90"/>
      <c r="HRJ21" s="90"/>
      <c r="HRK21" s="90"/>
      <c r="HRL21" s="90"/>
      <c r="HRM21" s="90"/>
      <c r="HRN21" s="90"/>
      <c r="HRO21" s="90"/>
      <c r="HRP21" s="90"/>
      <c r="HRQ21" s="90"/>
      <c r="HRR21" s="90"/>
      <c r="HRS21" s="90"/>
      <c r="HRT21" s="90"/>
      <c r="HRU21" s="90"/>
      <c r="HRV21" s="90"/>
      <c r="HRW21" s="90"/>
      <c r="HRX21" s="90"/>
      <c r="HRY21" s="90"/>
      <c r="HRZ21" s="90"/>
      <c r="HSA21" s="90"/>
      <c r="HSB21" s="90"/>
      <c r="HSC21" s="90"/>
      <c r="HSD21" s="90"/>
      <c r="HSE21" s="90"/>
      <c r="HSF21" s="90"/>
      <c r="HSG21" s="90"/>
      <c r="HSH21" s="90"/>
      <c r="HSI21" s="90"/>
      <c r="HSJ21" s="90"/>
      <c r="HSK21" s="90"/>
      <c r="HSL21" s="90"/>
      <c r="HSM21" s="90"/>
      <c r="HSN21" s="90"/>
      <c r="HSO21" s="90"/>
      <c r="HSP21" s="90"/>
      <c r="HSQ21" s="90"/>
      <c r="HSR21" s="90"/>
      <c r="HSS21" s="90"/>
      <c r="HST21" s="90"/>
      <c r="HSU21" s="90"/>
      <c r="HSV21" s="90"/>
      <c r="HSW21" s="90"/>
      <c r="HSX21" s="90"/>
      <c r="HSY21" s="90"/>
      <c r="HSZ21" s="90"/>
      <c r="HTA21" s="90"/>
      <c r="HTB21" s="90"/>
      <c r="HTC21" s="90"/>
      <c r="HTD21" s="90"/>
      <c r="HTE21" s="90"/>
      <c r="HTF21" s="90"/>
      <c r="HTG21" s="90"/>
      <c r="HTH21" s="90"/>
      <c r="HTI21" s="90"/>
      <c r="HTJ21" s="90"/>
      <c r="HTK21" s="90"/>
      <c r="HTL21" s="90"/>
      <c r="HTM21" s="90"/>
      <c r="HTN21" s="90"/>
      <c r="HTO21" s="90"/>
      <c r="HTP21" s="90"/>
      <c r="HTQ21" s="90"/>
      <c r="HTR21" s="90"/>
      <c r="HTS21" s="90"/>
      <c r="HTT21" s="90"/>
      <c r="HTU21" s="90"/>
      <c r="HTV21" s="90"/>
      <c r="HTW21" s="90"/>
      <c r="HTX21" s="90"/>
      <c r="HTY21" s="90"/>
      <c r="HTZ21" s="90"/>
      <c r="HUA21" s="90"/>
      <c r="HUB21" s="90"/>
      <c r="HUC21" s="90"/>
      <c r="HUD21" s="90"/>
      <c r="HUE21" s="90"/>
      <c r="HUF21" s="90"/>
      <c r="HUG21" s="90"/>
      <c r="HUH21" s="90"/>
      <c r="HUI21" s="90"/>
      <c r="HUJ21" s="90"/>
      <c r="HUK21" s="90"/>
      <c r="HUL21" s="90"/>
      <c r="HUM21" s="90"/>
      <c r="HUN21" s="90"/>
      <c r="HUO21" s="90"/>
      <c r="HUP21" s="90"/>
      <c r="HUQ21" s="90"/>
      <c r="HUR21" s="90"/>
      <c r="HUS21" s="90"/>
      <c r="HUT21" s="90"/>
      <c r="HUU21" s="90"/>
      <c r="HUV21" s="90"/>
      <c r="HUW21" s="90"/>
      <c r="HUX21" s="90"/>
      <c r="HUY21" s="90"/>
      <c r="HUZ21" s="90"/>
      <c r="HVA21" s="90"/>
      <c r="HVB21" s="90"/>
      <c r="HVC21" s="90"/>
      <c r="HVD21" s="90"/>
      <c r="HVE21" s="90"/>
      <c r="HVF21" s="90"/>
      <c r="HVG21" s="90"/>
      <c r="HVH21" s="90"/>
      <c r="HVI21" s="90"/>
      <c r="HVJ21" s="90"/>
      <c r="HVK21" s="90"/>
      <c r="HVL21" s="90"/>
      <c r="HVM21" s="90"/>
      <c r="HVN21" s="90"/>
      <c r="HVO21" s="90"/>
      <c r="HVP21" s="90"/>
      <c r="HVQ21" s="90"/>
      <c r="HVR21" s="90"/>
      <c r="HVS21" s="90"/>
      <c r="HVT21" s="90"/>
      <c r="HVU21" s="90"/>
      <c r="HVV21" s="90"/>
      <c r="HVW21" s="90"/>
      <c r="HVX21" s="90"/>
      <c r="HVY21" s="90"/>
      <c r="HVZ21" s="90"/>
      <c r="HWA21" s="90"/>
      <c r="HWB21" s="90"/>
      <c r="HWC21" s="90"/>
      <c r="HWD21" s="90"/>
      <c r="HWE21" s="90"/>
      <c r="HWF21" s="90"/>
      <c r="HWG21" s="90"/>
      <c r="HWH21" s="90"/>
      <c r="HWI21" s="90"/>
      <c r="HWJ21" s="90"/>
      <c r="HWK21" s="90"/>
      <c r="HWL21" s="90"/>
      <c r="HWM21" s="90"/>
      <c r="HWN21" s="90"/>
      <c r="HWO21" s="90"/>
      <c r="HWP21" s="90"/>
      <c r="HWQ21" s="90"/>
      <c r="HWR21" s="90"/>
      <c r="HWS21" s="90"/>
      <c r="HWT21" s="90"/>
      <c r="HWU21" s="90"/>
      <c r="HWV21" s="90"/>
      <c r="HWW21" s="90"/>
      <c r="HWX21" s="90"/>
      <c r="HWY21" s="90"/>
      <c r="HWZ21" s="90"/>
      <c r="HXA21" s="90"/>
      <c r="HXB21" s="90"/>
      <c r="HXC21" s="90"/>
      <c r="HXD21" s="90"/>
      <c r="HXE21" s="90"/>
      <c r="HXF21" s="90"/>
      <c r="HXG21" s="90"/>
      <c r="HXH21" s="90"/>
      <c r="HXI21" s="90"/>
      <c r="HXJ21" s="90"/>
      <c r="HXK21" s="90"/>
      <c r="HXL21" s="90"/>
      <c r="HXM21" s="90"/>
      <c r="HXN21" s="90"/>
      <c r="HXO21" s="90"/>
      <c r="HXP21" s="90"/>
      <c r="HXQ21" s="90"/>
      <c r="HXR21" s="90"/>
      <c r="HXS21" s="90"/>
      <c r="HXT21" s="90"/>
      <c r="HXU21" s="90"/>
      <c r="HXV21" s="90"/>
      <c r="HXW21" s="90"/>
      <c r="HXX21" s="90"/>
      <c r="HXY21" s="90"/>
      <c r="HXZ21" s="90"/>
      <c r="HYA21" s="90"/>
      <c r="HYB21" s="90"/>
      <c r="HYC21" s="90"/>
      <c r="HYD21" s="90"/>
      <c r="HYE21" s="90"/>
      <c r="HYF21" s="90"/>
      <c r="HYG21" s="90"/>
      <c r="HYH21" s="90"/>
      <c r="HYI21" s="90"/>
      <c r="HYJ21" s="90"/>
      <c r="HYK21" s="90"/>
      <c r="HYL21" s="90"/>
      <c r="HYM21" s="90"/>
      <c r="HYN21" s="90"/>
      <c r="HYO21" s="90"/>
      <c r="HYP21" s="90"/>
      <c r="HYQ21" s="90"/>
      <c r="HYR21" s="90"/>
      <c r="HYS21" s="90"/>
      <c r="HYT21" s="90"/>
      <c r="HYU21" s="90"/>
      <c r="HYV21" s="90"/>
      <c r="HYW21" s="90"/>
      <c r="HYX21" s="90"/>
      <c r="HYY21" s="90"/>
      <c r="HYZ21" s="90"/>
      <c r="HZA21" s="90"/>
      <c r="HZB21" s="90"/>
      <c r="HZC21" s="90"/>
      <c r="HZD21" s="90"/>
      <c r="HZE21" s="90"/>
      <c r="HZF21" s="90"/>
      <c r="HZG21" s="90"/>
      <c r="HZH21" s="90"/>
      <c r="HZI21" s="90"/>
      <c r="HZJ21" s="90"/>
      <c r="HZK21" s="90"/>
      <c r="HZL21" s="90"/>
      <c r="HZM21" s="90"/>
      <c r="HZN21" s="90"/>
      <c r="HZO21" s="90"/>
      <c r="HZP21" s="90"/>
      <c r="HZQ21" s="90"/>
      <c r="HZR21" s="90"/>
      <c r="HZS21" s="90"/>
      <c r="HZT21" s="90"/>
      <c r="HZU21" s="90"/>
      <c r="HZV21" s="90"/>
      <c r="HZW21" s="90"/>
      <c r="HZX21" s="90"/>
      <c r="HZY21" s="90"/>
      <c r="HZZ21" s="90"/>
      <c r="IAA21" s="90"/>
      <c r="IAB21" s="90"/>
      <c r="IAC21" s="90"/>
      <c r="IAD21" s="90"/>
      <c r="IAE21" s="90"/>
      <c r="IAF21" s="90"/>
      <c r="IAG21" s="90"/>
      <c r="IAH21" s="90"/>
      <c r="IAI21" s="90"/>
      <c r="IAJ21" s="90"/>
      <c r="IAK21" s="90"/>
      <c r="IAL21" s="90"/>
      <c r="IAM21" s="90"/>
      <c r="IAN21" s="90"/>
      <c r="IAO21" s="90"/>
      <c r="IAP21" s="90"/>
      <c r="IAQ21" s="90"/>
      <c r="IAR21" s="90"/>
      <c r="IAS21" s="90"/>
      <c r="IAT21" s="90"/>
      <c r="IAU21" s="90"/>
      <c r="IAV21" s="90"/>
      <c r="IAW21" s="90"/>
      <c r="IAX21" s="90"/>
      <c r="IAY21" s="90"/>
      <c r="IAZ21" s="90"/>
      <c r="IBA21" s="90"/>
      <c r="IBB21" s="90"/>
      <c r="IBC21" s="90"/>
      <c r="IBD21" s="90"/>
      <c r="IBE21" s="90"/>
      <c r="IBF21" s="90"/>
      <c r="IBG21" s="90"/>
      <c r="IBH21" s="90"/>
      <c r="IBI21" s="90"/>
      <c r="IBJ21" s="90"/>
      <c r="IBK21" s="90"/>
      <c r="IBL21" s="90"/>
      <c r="IBM21" s="90"/>
      <c r="IBN21" s="90"/>
      <c r="IBO21" s="90"/>
      <c r="IBP21" s="90"/>
      <c r="IBQ21" s="90"/>
      <c r="IBR21" s="90"/>
      <c r="IBS21" s="90"/>
      <c r="IBT21" s="90"/>
      <c r="IBU21" s="90"/>
      <c r="IBV21" s="90"/>
      <c r="IBW21" s="90"/>
      <c r="IBX21" s="90"/>
      <c r="IBY21" s="90"/>
      <c r="IBZ21" s="90"/>
      <c r="ICA21" s="90"/>
      <c r="ICB21" s="90"/>
      <c r="ICC21" s="90"/>
      <c r="ICD21" s="90"/>
      <c r="ICE21" s="90"/>
      <c r="ICF21" s="90"/>
      <c r="ICG21" s="90"/>
      <c r="ICH21" s="90"/>
      <c r="ICI21" s="90"/>
      <c r="ICJ21" s="90"/>
      <c r="ICK21" s="90"/>
      <c r="ICL21" s="90"/>
      <c r="ICM21" s="90"/>
      <c r="ICN21" s="90"/>
      <c r="ICO21" s="90"/>
      <c r="ICP21" s="90"/>
      <c r="ICQ21" s="90"/>
      <c r="ICR21" s="90"/>
      <c r="ICS21" s="90"/>
      <c r="ICT21" s="90"/>
      <c r="ICU21" s="90"/>
      <c r="ICV21" s="90"/>
      <c r="ICW21" s="90"/>
      <c r="ICX21" s="90"/>
      <c r="ICY21" s="90"/>
      <c r="ICZ21" s="90"/>
      <c r="IDA21" s="90"/>
      <c r="IDB21" s="90"/>
      <c r="IDC21" s="90"/>
      <c r="IDD21" s="90"/>
      <c r="IDE21" s="90"/>
      <c r="IDF21" s="90"/>
      <c r="IDG21" s="90"/>
      <c r="IDH21" s="90"/>
      <c r="IDI21" s="90"/>
      <c r="IDJ21" s="90"/>
      <c r="IDK21" s="90"/>
      <c r="IDL21" s="90"/>
      <c r="IDM21" s="90"/>
      <c r="IDN21" s="90"/>
      <c r="IDO21" s="90"/>
      <c r="IDP21" s="90"/>
      <c r="IDQ21" s="90"/>
      <c r="IDR21" s="90"/>
      <c r="IDS21" s="90"/>
      <c r="IDT21" s="90"/>
      <c r="IDU21" s="90"/>
      <c r="IDV21" s="90"/>
      <c r="IDW21" s="90"/>
      <c r="IDX21" s="90"/>
      <c r="IDY21" s="90"/>
      <c r="IDZ21" s="90"/>
      <c r="IEA21" s="90"/>
      <c r="IEB21" s="90"/>
      <c r="IEC21" s="90"/>
      <c r="IED21" s="90"/>
      <c r="IEE21" s="90"/>
      <c r="IEF21" s="90"/>
      <c r="IEG21" s="90"/>
      <c r="IEH21" s="90"/>
      <c r="IEI21" s="90"/>
      <c r="IEJ21" s="90"/>
      <c r="IEK21" s="90"/>
      <c r="IEL21" s="90"/>
      <c r="IEM21" s="90"/>
      <c r="IEN21" s="90"/>
      <c r="IEO21" s="90"/>
      <c r="IEP21" s="90"/>
      <c r="IEQ21" s="90"/>
      <c r="IER21" s="90"/>
      <c r="IES21" s="90"/>
      <c r="IET21" s="90"/>
      <c r="IEU21" s="90"/>
      <c r="IEV21" s="90"/>
      <c r="IEW21" s="90"/>
      <c r="IEX21" s="90"/>
      <c r="IEY21" s="90"/>
      <c r="IEZ21" s="90"/>
      <c r="IFA21" s="90"/>
      <c r="IFB21" s="90"/>
      <c r="IFC21" s="90"/>
      <c r="IFD21" s="90"/>
      <c r="IFE21" s="90"/>
      <c r="IFF21" s="90"/>
      <c r="IFG21" s="90"/>
      <c r="IFH21" s="90"/>
      <c r="IFI21" s="90"/>
      <c r="IFJ21" s="90"/>
      <c r="IFK21" s="90"/>
      <c r="IFL21" s="90"/>
      <c r="IFM21" s="90"/>
      <c r="IFN21" s="90"/>
      <c r="IFO21" s="90"/>
      <c r="IFP21" s="90"/>
      <c r="IFQ21" s="90"/>
      <c r="IFR21" s="90"/>
      <c r="IFS21" s="90"/>
      <c r="IFT21" s="90"/>
      <c r="IFU21" s="90"/>
      <c r="IFV21" s="90"/>
      <c r="IFW21" s="90"/>
      <c r="IFX21" s="90"/>
      <c r="IFY21" s="90"/>
      <c r="IFZ21" s="90"/>
      <c r="IGA21" s="90"/>
      <c r="IGB21" s="90"/>
      <c r="IGC21" s="90"/>
      <c r="IGD21" s="90"/>
      <c r="IGE21" s="90"/>
      <c r="IGF21" s="90"/>
      <c r="IGG21" s="90"/>
      <c r="IGH21" s="90"/>
      <c r="IGI21" s="90"/>
      <c r="IGJ21" s="90"/>
      <c r="IGK21" s="90"/>
      <c r="IGL21" s="90"/>
      <c r="IGM21" s="90"/>
      <c r="IGN21" s="90"/>
      <c r="IGO21" s="90"/>
      <c r="IGP21" s="90"/>
      <c r="IGQ21" s="90"/>
      <c r="IGR21" s="90"/>
      <c r="IGS21" s="90"/>
      <c r="IGT21" s="90"/>
      <c r="IGU21" s="90"/>
      <c r="IGV21" s="90"/>
      <c r="IGW21" s="90"/>
      <c r="IGX21" s="90"/>
      <c r="IGY21" s="90"/>
      <c r="IGZ21" s="90"/>
      <c r="IHA21" s="90"/>
      <c r="IHB21" s="90"/>
      <c r="IHC21" s="90"/>
      <c r="IHD21" s="90"/>
      <c r="IHE21" s="90"/>
      <c r="IHF21" s="90"/>
      <c r="IHG21" s="90"/>
      <c r="IHH21" s="90"/>
      <c r="IHI21" s="90"/>
      <c r="IHJ21" s="90"/>
      <c r="IHK21" s="90"/>
      <c r="IHL21" s="90"/>
      <c r="IHM21" s="90"/>
      <c r="IHN21" s="90"/>
      <c r="IHO21" s="90"/>
      <c r="IHP21" s="90"/>
      <c r="IHQ21" s="90"/>
      <c r="IHR21" s="90"/>
      <c r="IHS21" s="90"/>
      <c r="IHT21" s="90"/>
      <c r="IHU21" s="90"/>
      <c r="IHV21" s="90"/>
      <c r="IHW21" s="90"/>
      <c r="IHX21" s="90"/>
      <c r="IHY21" s="90"/>
      <c r="IHZ21" s="90"/>
      <c r="IIA21" s="90"/>
      <c r="IIB21" s="90"/>
      <c r="IIC21" s="90"/>
      <c r="IID21" s="90"/>
      <c r="IIE21" s="90"/>
      <c r="IIF21" s="90"/>
      <c r="IIG21" s="90"/>
      <c r="IIH21" s="90"/>
      <c r="III21" s="90"/>
      <c r="IIJ21" s="90"/>
      <c r="IIK21" s="90"/>
      <c r="IIL21" s="90"/>
      <c r="IIM21" s="90"/>
      <c r="IIN21" s="90"/>
      <c r="IIO21" s="90"/>
      <c r="IIP21" s="90"/>
      <c r="IIQ21" s="90"/>
      <c r="IIR21" s="90"/>
      <c r="IIS21" s="90"/>
      <c r="IIT21" s="90"/>
      <c r="IIU21" s="90"/>
      <c r="IIV21" s="90"/>
      <c r="IIW21" s="90"/>
      <c r="IIX21" s="90"/>
      <c r="IIY21" s="90"/>
      <c r="IIZ21" s="90"/>
      <c r="IJA21" s="90"/>
      <c r="IJB21" s="90"/>
      <c r="IJC21" s="90"/>
      <c r="IJD21" s="90"/>
      <c r="IJE21" s="90"/>
      <c r="IJF21" s="90"/>
      <c r="IJG21" s="90"/>
      <c r="IJH21" s="90"/>
      <c r="IJI21" s="90"/>
      <c r="IJJ21" s="90"/>
      <c r="IJK21" s="90"/>
      <c r="IJL21" s="90"/>
      <c r="IJM21" s="90"/>
      <c r="IJN21" s="90"/>
      <c r="IJO21" s="90"/>
      <c r="IJP21" s="90"/>
      <c r="IJQ21" s="90"/>
      <c r="IJR21" s="90"/>
      <c r="IJS21" s="90"/>
      <c r="IJT21" s="90"/>
      <c r="IJU21" s="90"/>
      <c r="IJV21" s="90"/>
      <c r="IJW21" s="90"/>
      <c r="IJX21" s="90"/>
      <c r="IJY21" s="90"/>
      <c r="IJZ21" s="90"/>
      <c r="IKA21" s="90"/>
      <c r="IKB21" s="90"/>
      <c r="IKC21" s="90"/>
      <c r="IKD21" s="90"/>
      <c r="IKE21" s="90"/>
      <c r="IKF21" s="90"/>
      <c r="IKG21" s="90"/>
      <c r="IKH21" s="90"/>
      <c r="IKI21" s="90"/>
      <c r="IKJ21" s="90"/>
      <c r="IKK21" s="90"/>
      <c r="IKL21" s="90"/>
      <c r="IKM21" s="90"/>
      <c r="IKN21" s="90"/>
      <c r="IKO21" s="90"/>
      <c r="IKP21" s="90"/>
      <c r="IKQ21" s="90"/>
      <c r="IKR21" s="90"/>
      <c r="IKS21" s="90"/>
      <c r="IKT21" s="90"/>
      <c r="IKU21" s="90"/>
      <c r="IKV21" s="90"/>
      <c r="IKW21" s="90"/>
      <c r="IKX21" s="90"/>
      <c r="IKY21" s="90"/>
      <c r="IKZ21" s="90"/>
      <c r="ILA21" s="90"/>
      <c r="ILB21" s="90"/>
      <c r="ILC21" s="90"/>
      <c r="ILD21" s="90"/>
      <c r="ILE21" s="90"/>
      <c r="ILF21" s="90"/>
      <c r="ILG21" s="90"/>
      <c r="ILH21" s="90"/>
      <c r="ILI21" s="90"/>
      <c r="ILJ21" s="90"/>
      <c r="ILK21" s="90"/>
      <c r="ILL21" s="90"/>
      <c r="ILM21" s="90"/>
      <c r="ILN21" s="90"/>
      <c r="ILO21" s="90"/>
      <c r="ILP21" s="90"/>
      <c r="ILQ21" s="90"/>
      <c r="ILR21" s="90"/>
      <c r="ILS21" s="90"/>
      <c r="ILT21" s="90"/>
      <c r="ILU21" s="90"/>
      <c r="ILV21" s="90"/>
      <c r="ILW21" s="90"/>
      <c r="ILX21" s="90"/>
      <c r="ILY21" s="90"/>
      <c r="ILZ21" s="90"/>
      <c r="IMA21" s="90"/>
      <c r="IMB21" s="90"/>
      <c r="IMC21" s="90"/>
      <c r="IMD21" s="90"/>
      <c r="IME21" s="90"/>
      <c r="IMF21" s="90"/>
      <c r="IMG21" s="90"/>
      <c r="IMH21" s="90"/>
      <c r="IMI21" s="90"/>
      <c r="IMJ21" s="90"/>
      <c r="IMK21" s="90"/>
      <c r="IML21" s="90"/>
      <c r="IMM21" s="90"/>
      <c r="IMN21" s="90"/>
      <c r="IMO21" s="90"/>
      <c r="IMP21" s="90"/>
      <c r="IMQ21" s="90"/>
      <c r="IMR21" s="90"/>
      <c r="IMS21" s="90"/>
      <c r="IMT21" s="90"/>
      <c r="IMU21" s="90"/>
      <c r="IMV21" s="90"/>
      <c r="IMW21" s="90"/>
      <c r="IMX21" s="90"/>
      <c r="IMY21" s="90"/>
      <c r="IMZ21" s="90"/>
      <c r="INA21" s="90"/>
      <c r="INB21" s="90"/>
      <c r="INC21" s="90"/>
      <c r="IND21" s="90"/>
      <c r="INE21" s="90"/>
      <c r="INF21" s="90"/>
      <c r="ING21" s="90"/>
      <c r="INH21" s="90"/>
      <c r="INI21" s="90"/>
      <c r="INJ21" s="90"/>
      <c r="INK21" s="90"/>
      <c r="INL21" s="90"/>
      <c r="INM21" s="90"/>
      <c r="INN21" s="90"/>
      <c r="INO21" s="90"/>
      <c r="INP21" s="90"/>
      <c r="INQ21" s="90"/>
      <c r="INR21" s="90"/>
      <c r="INS21" s="90"/>
      <c r="INT21" s="90"/>
      <c r="INU21" s="90"/>
      <c r="INV21" s="90"/>
      <c r="INW21" s="90"/>
      <c r="INX21" s="90"/>
      <c r="INY21" s="90"/>
      <c r="INZ21" s="90"/>
      <c r="IOA21" s="90"/>
      <c r="IOB21" s="90"/>
      <c r="IOC21" s="90"/>
      <c r="IOD21" s="90"/>
      <c r="IOE21" s="90"/>
      <c r="IOF21" s="90"/>
      <c r="IOG21" s="90"/>
      <c r="IOH21" s="90"/>
      <c r="IOI21" s="90"/>
      <c r="IOJ21" s="90"/>
      <c r="IOK21" s="90"/>
      <c r="IOL21" s="90"/>
      <c r="IOM21" s="90"/>
      <c r="ION21" s="90"/>
      <c r="IOO21" s="90"/>
      <c r="IOP21" s="90"/>
      <c r="IOQ21" s="90"/>
      <c r="IOR21" s="90"/>
      <c r="IOS21" s="90"/>
      <c r="IOT21" s="90"/>
      <c r="IOU21" s="90"/>
      <c r="IOV21" s="90"/>
      <c r="IOW21" s="90"/>
      <c r="IOX21" s="90"/>
      <c r="IOY21" s="90"/>
      <c r="IOZ21" s="90"/>
      <c r="IPA21" s="90"/>
      <c r="IPB21" s="90"/>
      <c r="IPC21" s="90"/>
      <c r="IPD21" s="90"/>
      <c r="IPE21" s="90"/>
      <c r="IPF21" s="90"/>
      <c r="IPG21" s="90"/>
      <c r="IPH21" s="90"/>
      <c r="IPI21" s="90"/>
      <c r="IPJ21" s="90"/>
      <c r="IPK21" s="90"/>
      <c r="IPL21" s="90"/>
      <c r="IPM21" s="90"/>
      <c r="IPN21" s="90"/>
      <c r="IPO21" s="90"/>
      <c r="IPP21" s="90"/>
      <c r="IPQ21" s="90"/>
      <c r="IPR21" s="90"/>
      <c r="IPS21" s="90"/>
      <c r="IPT21" s="90"/>
      <c r="IPU21" s="90"/>
      <c r="IPV21" s="90"/>
      <c r="IPW21" s="90"/>
      <c r="IPX21" s="90"/>
      <c r="IPY21" s="90"/>
      <c r="IPZ21" s="90"/>
      <c r="IQA21" s="90"/>
      <c r="IQB21" s="90"/>
      <c r="IQC21" s="90"/>
      <c r="IQD21" s="90"/>
      <c r="IQE21" s="90"/>
      <c r="IQF21" s="90"/>
      <c r="IQG21" s="90"/>
      <c r="IQH21" s="90"/>
      <c r="IQI21" s="90"/>
      <c r="IQJ21" s="90"/>
      <c r="IQK21" s="90"/>
      <c r="IQL21" s="90"/>
      <c r="IQM21" s="90"/>
      <c r="IQN21" s="90"/>
      <c r="IQO21" s="90"/>
      <c r="IQP21" s="90"/>
      <c r="IQQ21" s="90"/>
      <c r="IQR21" s="90"/>
      <c r="IQS21" s="90"/>
      <c r="IQT21" s="90"/>
      <c r="IQU21" s="90"/>
      <c r="IQV21" s="90"/>
      <c r="IQW21" s="90"/>
      <c r="IQX21" s="90"/>
      <c r="IQY21" s="90"/>
      <c r="IQZ21" s="90"/>
      <c r="IRA21" s="90"/>
      <c r="IRB21" s="90"/>
      <c r="IRC21" s="90"/>
      <c r="IRD21" s="90"/>
      <c r="IRE21" s="90"/>
      <c r="IRF21" s="90"/>
      <c r="IRG21" s="90"/>
      <c r="IRH21" s="90"/>
      <c r="IRI21" s="90"/>
      <c r="IRJ21" s="90"/>
      <c r="IRK21" s="90"/>
      <c r="IRL21" s="90"/>
      <c r="IRM21" s="90"/>
      <c r="IRN21" s="90"/>
      <c r="IRO21" s="90"/>
      <c r="IRP21" s="90"/>
      <c r="IRQ21" s="90"/>
      <c r="IRR21" s="90"/>
      <c r="IRS21" s="90"/>
      <c r="IRT21" s="90"/>
      <c r="IRU21" s="90"/>
      <c r="IRV21" s="90"/>
      <c r="IRW21" s="90"/>
      <c r="IRX21" s="90"/>
      <c r="IRY21" s="90"/>
      <c r="IRZ21" s="90"/>
      <c r="ISA21" s="90"/>
      <c r="ISB21" s="90"/>
      <c r="ISC21" s="90"/>
      <c r="ISD21" s="90"/>
      <c r="ISE21" s="90"/>
      <c r="ISF21" s="90"/>
      <c r="ISG21" s="90"/>
      <c r="ISH21" s="90"/>
      <c r="ISI21" s="90"/>
      <c r="ISJ21" s="90"/>
      <c r="ISK21" s="90"/>
      <c r="ISL21" s="90"/>
      <c r="ISM21" s="90"/>
      <c r="ISN21" s="90"/>
      <c r="ISO21" s="90"/>
      <c r="ISP21" s="90"/>
      <c r="ISQ21" s="90"/>
      <c r="ISR21" s="90"/>
      <c r="ISS21" s="90"/>
      <c r="IST21" s="90"/>
      <c r="ISU21" s="90"/>
      <c r="ISV21" s="90"/>
      <c r="ISW21" s="90"/>
      <c r="ISX21" s="90"/>
      <c r="ISY21" s="90"/>
      <c r="ISZ21" s="90"/>
      <c r="ITA21" s="90"/>
      <c r="ITB21" s="90"/>
      <c r="ITC21" s="90"/>
      <c r="ITD21" s="90"/>
      <c r="ITE21" s="90"/>
      <c r="ITF21" s="90"/>
      <c r="ITG21" s="90"/>
      <c r="ITH21" s="90"/>
      <c r="ITI21" s="90"/>
      <c r="ITJ21" s="90"/>
      <c r="ITK21" s="90"/>
      <c r="ITL21" s="90"/>
      <c r="ITM21" s="90"/>
      <c r="ITN21" s="90"/>
      <c r="ITO21" s="90"/>
      <c r="ITP21" s="90"/>
      <c r="ITQ21" s="90"/>
      <c r="ITR21" s="90"/>
      <c r="ITS21" s="90"/>
      <c r="ITT21" s="90"/>
      <c r="ITU21" s="90"/>
      <c r="ITV21" s="90"/>
      <c r="ITW21" s="90"/>
      <c r="ITX21" s="90"/>
      <c r="ITY21" s="90"/>
      <c r="ITZ21" s="90"/>
      <c r="IUA21" s="90"/>
      <c r="IUB21" s="90"/>
      <c r="IUC21" s="90"/>
      <c r="IUD21" s="90"/>
      <c r="IUE21" s="90"/>
      <c r="IUF21" s="90"/>
      <c r="IUG21" s="90"/>
      <c r="IUH21" s="90"/>
      <c r="IUI21" s="90"/>
      <c r="IUJ21" s="90"/>
      <c r="IUK21" s="90"/>
      <c r="IUL21" s="90"/>
      <c r="IUM21" s="90"/>
      <c r="IUN21" s="90"/>
      <c r="IUO21" s="90"/>
      <c r="IUP21" s="90"/>
      <c r="IUQ21" s="90"/>
      <c r="IUR21" s="90"/>
      <c r="IUS21" s="90"/>
      <c r="IUT21" s="90"/>
      <c r="IUU21" s="90"/>
      <c r="IUV21" s="90"/>
      <c r="IUW21" s="90"/>
      <c r="IUX21" s="90"/>
      <c r="IUY21" s="90"/>
      <c r="IUZ21" s="90"/>
      <c r="IVA21" s="90"/>
      <c r="IVB21" s="90"/>
      <c r="IVC21" s="90"/>
      <c r="IVD21" s="90"/>
      <c r="IVE21" s="90"/>
      <c r="IVF21" s="90"/>
      <c r="IVG21" s="90"/>
      <c r="IVH21" s="90"/>
      <c r="IVI21" s="90"/>
      <c r="IVJ21" s="90"/>
      <c r="IVK21" s="90"/>
      <c r="IVL21" s="90"/>
      <c r="IVM21" s="90"/>
      <c r="IVN21" s="90"/>
      <c r="IVO21" s="90"/>
      <c r="IVP21" s="90"/>
      <c r="IVQ21" s="90"/>
      <c r="IVR21" s="90"/>
      <c r="IVS21" s="90"/>
      <c r="IVT21" s="90"/>
      <c r="IVU21" s="90"/>
      <c r="IVV21" s="90"/>
      <c r="IVW21" s="90"/>
      <c r="IVX21" s="90"/>
      <c r="IVY21" s="90"/>
      <c r="IVZ21" s="90"/>
      <c r="IWA21" s="90"/>
      <c r="IWB21" s="90"/>
      <c r="IWC21" s="90"/>
      <c r="IWD21" s="90"/>
      <c r="IWE21" s="90"/>
      <c r="IWF21" s="90"/>
      <c r="IWG21" s="90"/>
      <c r="IWH21" s="90"/>
      <c r="IWI21" s="90"/>
      <c r="IWJ21" s="90"/>
      <c r="IWK21" s="90"/>
      <c r="IWL21" s="90"/>
      <c r="IWM21" s="90"/>
      <c r="IWN21" s="90"/>
      <c r="IWO21" s="90"/>
      <c r="IWP21" s="90"/>
      <c r="IWQ21" s="90"/>
      <c r="IWR21" s="90"/>
      <c r="IWS21" s="90"/>
      <c r="IWT21" s="90"/>
      <c r="IWU21" s="90"/>
      <c r="IWV21" s="90"/>
      <c r="IWW21" s="90"/>
      <c r="IWX21" s="90"/>
      <c r="IWY21" s="90"/>
      <c r="IWZ21" s="90"/>
      <c r="IXA21" s="90"/>
      <c r="IXB21" s="90"/>
      <c r="IXC21" s="90"/>
      <c r="IXD21" s="90"/>
      <c r="IXE21" s="90"/>
      <c r="IXF21" s="90"/>
      <c r="IXG21" s="90"/>
      <c r="IXH21" s="90"/>
      <c r="IXI21" s="90"/>
      <c r="IXJ21" s="90"/>
      <c r="IXK21" s="90"/>
      <c r="IXL21" s="90"/>
      <c r="IXM21" s="90"/>
      <c r="IXN21" s="90"/>
      <c r="IXO21" s="90"/>
      <c r="IXP21" s="90"/>
      <c r="IXQ21" s="90"/>
      <c r="IXR21" s="90"/>
      <c r="IXS21" s="90"/>
      <c r="IXT21" s="90"/>
      <c r="IXU21" s="90"/>
      <c r="IXV21" s="90"/>
      <c r="IXW21" s="90"/>
      <c r="IXX21" s="90"/>
      <c r="IXY21" s="90"/>
      <c r="IXZ21" s="90"/>
      <c r="IYA21" s="90"/>
      <c r="IYB21" s="90"/>
      <c r="IYC21" s="90"/>
      <c r="IYD21" s="90"/>
      <c r="IYE21" s="90"/>
      <c r="IYF21" s="90"/>
      <c r="IYG21" s="90"/>
      <c r="IYH21" s="90"/>
      <c r="IYI21" s="90"/>
      <c r="IYJ21" s="90"/>
      <c r="IYK21" s="90"/>
      <c r="IYL21" s="90"/>
      <c r="IYM21" s="90"/>
      <c r="IYN21" s="90"/>
      <c r="IYO21" s="90"/>
      <c r="IYP21" s="90"/>
      <c r="IYQ21" s="90"/>
      <c r="IYR21" s="90"/>
      <c r="IYS21" s="90"/>
      <c r="IYT21" s="90"/>
      <c r="IYU21" s="90"/>
      <c r="IYV21" s="90"/>
      <c r="IYW21" s="90"/>
      <c r="IYX21" s="90"/>
      <c r="IYY21" s="90"/>
      <c r="IYZ21" s="90"/>
      <c r="IZA21" s="90"/>
      <c r="IZB21" s="90"/>
      <c r="IZC21" s="90"/>
      <c r="IZD21" s="90"/>
      <c r="IZE21" s="90"/>
      <c r="IZF21" s="90"/>
      <c r="IZG21" s="90"/>
      <c r="IZH21" s="90"/>
      <c r="IZI21" s="90"/>
      <c r="IZJ21" s="90"/>
      <c r="IZK21" s="90"/>
      <c r="IZL21" s="90"/>
      <c r="IZM21" s="90"/>
      <c r="IZN21" s="90"/>
      <c r="IZO21" s="90"/>
      <c r="IZP21" s="90"/>
      <c r="IZQ21" s="90"/>
      <c r="IZR21" s="90"/>
      <c r="IZS21" s="90"/>
      <c r="IZT21" s="90"/>
      <c r="IZU21" s="90"/>
      <c r="IZV21" s="90"/>
      <c r="IZW21" s="90"/>
      <c r="IZX21" s="90"/>
      <c r="IZY21" s="90"/>
      <c r="IZZ21" s="90"/>
      <c r="JAA21" s="90"/>
      <c r="JAB21" s="90"/>
      <c r="JAC21" s="90"/>
      <c r="JAD21" s="90"/>
      <c r="JAE21" s="90"/>
      <c r="JAF21" s="90"/>
      <c r="JAG21" s="90"/>
      <c r="JAH21" s="90"/>
      <c r="JAI21" s="90"/>
      <c r="JAJ21" s="90"/>
      <c r="JAK21" s="90"/>
      <c r="JAL21" s="90"/>
      <c r="JAM21" s="90"/>
      <c r="JAN21" s="90"/>
      <c r="JAO21" s="90"/>
      <c r="JAP21" s="90"/>
      <c r="JAQ21" s="90"/>
      <c r="JAR21" s="90"/>
      <c r="JAS21" s="90"/>
      <c r="JAT21" s="90"/>
      <c r="JAU21" s="90"/>
      <c r="JAV21" s="90"/>
      <c r="JAW21" s="90"/>
      <c r="JAX21" s="90"/>
      <c r="JAY21" s="90"/>
      <c r="JAZ21" s="90"/>
      <c r="JBA21" s="90"/>
      <c r="JBB21" s="90"/>
      <c r="JBC21" s="90"/>
      <c r="JBD21" s="90"/>
      <c r="JBE21" s="90"/>
      <c r="JBF21" s="90"/>
      <c r="JBG21" s="90"/>
      <c r="JBH21" s="90"/>
      <c r="JBI21" s="90"/>
      <c r="JBJ21" s="90"/>
      <c r="JBK21" s="90"/>
      <c r="JBL21" s="90"/>
      <c r="JBM21" s="90"/>
      <c r="JBN21" s="90"/>
      <c r="JBO21" s="90"/>
      <c r="JBP21" s="90"/>
      <c r="JBQ21" s="90"/>
      <c r="JBR21" s="90"/>
      <c r="JBS21" s="90"/>
      <c r="JBT21" s="90"/>
      <c r="JBU21" s="90"/>
      <c r="JBV21" s="90"/>
      <c r="JBW21" s="90"/>
      <c r="JBX21" s="90"/>
      <c r="JBY21" s="90"/>
      <c r="JBZ21" s="90"/>
      <c r="JCA21" s="90"/>
      <c r="JCB21" s="90"/>
      <c r="JCC21" s="90"/>
      <c r="JCD21" s="90"/>
      <c r="JCE21" s="90"/>
      <c r="JCF21" s="90"/>
      <c r="JCG21" s="90"/>
      <c r="JCH21" s="90"/>
      <c r="JCI21" s="90"/>
      <c r="JCJ21" s="90"/>
      <c r="JCK21" s="90"/>
      <c r="JCL21" s="90"/>
      <c r="JCM21" s="90"/>
      <c r="JCN21" s="90"/>
      <c r="JCO21" s="90"/>
      <c r="JCP21" s="90"/>
      <c r="JCQ21" s="90"/>
      <c r="JCR21" s="90"/>
      <c r="JCS21" s="90"/>
      <c r="JCT21" s="90"/>
      <c r="JCU21" s="90"/>
      <c r="JCV21" s="90"/>
      <c r="JCW21" s="90"/>
      <c r="JCX21" s="90"/>
      <c r="JCY21" s="90"/>
      <c r="JCZ21" s="90"/>
      <c r="JDA21" s="90"/>
      <c r="JDB21" s="90"/>
      <c r="JDC21" s="90"/>
      <c r="JDD21" s="90"/>
      <c r="JDE21" s="90"/>
      <c r="JDF21" s="90"/>
      <c r="JDG21" s="90"/>
      <c r="JDH21" s="90"/>
      <c r="JDI21" s="90"/>
      <c r="JDJ21" s="90"/>
      <c r="JDK21" s="90"/>
      <c r="JDL21" s="90"/>
      <c r="JDM21" s="90"/>
      <c r="JDN21" s="90"/>
      <c r="JDO21" s="90"/>
      <c r="JDP21" s="90"/>
      <c r="JDQ21" s="90"/>
      <c r="JDR21" s="90"/>
      <c r="JDS21" s="90"/>
      <c r="JDT21" s="90"/>
      <c r="JDU21" s="90"/>
      <c r="JDV21" s="90"/>
      <c r="JDW21" s="90"/>
      <c r="JDX21" s="90"/>
      <c r="JDY21" s="90"/>
      <c r="JDZ21" s="90"/>
      <c r="JEA21" s="90"/>
      <c r="JEB21" s="90"/>
      <c r="JEC21" s="90"/>
      <c r="JED21" s="90"/>
      <c r="JEE21" s="90"/>
      <c r="JEF21" s="90"/>
      <c r="JEG21" s="90"/>
      <c r="JEH21" s="90"/>
      <c r="JEI21" s="90"/>
      <c r="JEJ21" s="90"/>
      <c r="JEK21" s="90"/>
      <c r="JEL21" s="90"/>
      <c r="JEM21" s="90"/>
      <c r="JEN21" s="90"/>
      <c r="JEO21" s="90"/>
      <c r="JEP21" s="90"/>
      <c r="JEQ21" s="90"/>
      <c r="JER21" s="90"/>
      <c r="JES21" s="90"/>
      <c r="JET21" s="90"/>
      <c r="JEU21" s="90"/>
      <c r="JEV21" s="90"/>
      <c r="JEW21" s="90"/>
      <c r="JEX21" s="90"/>
      <c r="JEY21" s="90"/>
      <c r="JEZ21" s="90"/>
      <c r="JFA21" s="90"/>
      <c r="JFB21" s="90"/>
      <c r="JFC21" s="90"/>
      <c r="JFD21" s="90"/>
      <c r="JFE21" s="90"/>
      <c r="JFF21" s="90"/>
      <c r="JFG21" s="90"/>
      <c r="JFH21" s="90"/>
      <c r="JFI21" s="90"/>
      <c r="JFJ21" s="90"/>
      <c r="JFK21" s="90"/>
      <c r="JFL21" s="90"/>
      <c r="JFM21" s="90"/>
      <c r="JFN21" s="90"/>
      <c r="JFO21" s="90"/>
      <c r="JFP21" s="90"/>
      <c r="JFQ21" s="90"/>
      <c r="JFR21" s="90"/>
      <c r="JFS21" s="90"/>
      <c r="JFT21" s="90"/>
      <c r="JFU21" s="90"/>
      <c r="JFV21" s="90"/>
      <c r="JFW21" s="90"/>
      <c r="JFX21" s="90"/>
      <c r="JFY21" s="90"/>
      <c r="JFZ21" s="90"/>
      <c r="JGA21" s="90"/>
      <c r="JGB21" s="90"/>
      <c r="JGC21" s="90"/>
      <c r="JGD21" s="90"/>
      <c r="JGE21" s="90"/>
      <c r="JGF21" s="90"/>
      <c r="JGG21" s="90"/>
      <c r="JGH21" s="90"/>
      <c r="JGI21" s="90"/>
      <c r="JGJ21" s="90"/>
      <c r="JGK21" s="90"/>
      <c r="JGL21" s="90"/>
      <c r="JGM21" s="90"/>
      <c r="JGN21" s="90"/>
      <c r="JGO21" s="90"/>
      <c r="JGP21" s="90"/>
      <c r="JGQ21" s="90"/>
      <c r="JGR21" s="90"/>
      <c r="JGS21" s="90"/>
      <c r="JGT21" s="90"/>
      <c r="JGU21" s="90"/>
      <c r="JGV21" s="90"/>
      <c r="JGW21" s="90"/>
      <c r="JGX21" s="90"/>
      <c r="JGY21" s="90"/>
      <c r="JGZ21" s="90"/>
      <c r="JHA21" s="90"/>
      <c r="JHB21" s="90"/>
      <c r="JHC21" s="90"/>
      <c r="JHD21" s="90"/>
      <c r="JHE21" s="90"/>
      <c r="JHF21" s="90"/>
      <c r="JHG21" s="90"/>
      <c r="JHH21" s="90"/>
      <c r="JHI21" s="90"/>
      <c r="JHJ21" s="90"/>
      <c r="JHK21" s="90"/>
      <c r="JHL21" s="90"/>
      <c r="JHM21" s="90"/>
      <c r="JHN21" s="90"/>
      <c r="JHO21" s="90"/>
      <c r="JHP21" s="90"/>
      <c r="JHQ21" s="90"/>
      <c r="JHR21" s="90"/>
      <c r="JHS21" s="90"/>
      <c r="JHT21" s="90"/>
      <c r="JHU21" s="90"/>
      <c r="JHV21" s="90"/>
      <c r="JHW21" s="90"/>
      <c r="JHX21" s="90"/>
      <c r="JHY21" s="90"/>
      <c r="JHZ21" s="90"/>
      <c r="JIA21" s="90"/>
      <c r="JIB21" s="90"/>
      <c r="JIC21" s="90"/>
      <c r="JID21" s="90"/>
      <c r="JIE21" s="90"/>
      <c r="JIF21" s="90"/>
      <c r="JIG21" s="90"/>
      <c r="JIH21" s="90"/>
      <c r="JII21" s="90"/>
      <c r="JIJ21" s="90"/>
      <c r="JIK21" s="90"/>
      <c r="JIL21" s="90"/>
      <c r="JIM21" s="90"/>
      <c r="JIN21" s="90"/>
      <c r="JIO21" s="90"/>
      <c r="JIP21" s="90"/>
      <c r="JIQ21" s="90"/>
      <c r="JIR21" s="90"/>
      <c r="JIS21" s="90"/>
      <c r="JIT21" s="90"/>
      <c r="JIU21" s="90"/>
      <c r="JIV21" s="90"/>
      <c r="JIW21" s="90"/>
      <c r="JIX21" s="90"/>
      <c r="JIY21" s="90"/>
      <c r="JIZ21" s="90"/>
      <c r="JJA21" s="90"/>
      <c r="JJB21" s="90"/>
      <c r="JJC21" s="90"/>
      <c r="JJD21" s="90"/>
      <c r="JJE21" s="90"/>
      <c r="JJF21" s="90"/>
      <c r="JJG21" s="90"/>
      <c r="JJH21" s="90"/>
      <c r="JJI21" s="90"/>
      <c r="JJJ21" s="90"/>
      <c r="JJK21" s="90"/>
      <c r="JJL21" s="90"/>
      <c r="JJM21" s="90"/>
      <c r="JJN21" s="90"/>
      <c r="JJO21" s="90"/>
      <c r="JJP21" s="90"/>
      <c r="JJQ21" s="90"/>
      <c r="JJR21" s="90"/>
      <c r="JJS21" s="90"/>
      <c r="JJT21" s="90"/>
      <c r="JJU21" s="90"/>
      <c r="JJV21" s="90"/>
      <c r="JJW21" s="90"/>
      <c r="JJX21" s="90"/>
      <c r="JJY21" s="90"/>
      <c r="JJZ21" s="90"/>
      <c r="JKA21" s="90"/>
      <c r="JKB21" s="90"/>
      <c r="JKC21" s="90"/>
      <c r="JKD21" s="90"/>
      <c r="JKE21" s="90"/>
      <c r="JKF21" s="90"/>
      <c r="JKG21" s="90"/>
      <c r="JKH21" s="90"/>
      <c r="JKI21" s="90"/>
      <c r="JKJ21" s="90"/>
      <c r="JKK21" s="90"/>
      <c r="JKL21" s="90"/>
      <c r="JKM21" s="90"/>
      <c r="JKN21" s="90"/>
      <c r="JKO21" s="90"/>
      <c r="JKP21" s="90"/>
      <c r="JKQ21" s="90"/>
      <c r="JKR21" s="90"/>
      <c r="JKS21" s="90"/>
      <c r="JKT21" s="90"/>
      <c r="JKU21" s="90"/>
      <c r="JKV21" s="90"/>
      <c r="JKW21" s="90"/>
      <c r="JKX21" s="90"/>
      <c r="JKY21" s="90"/>
      <c r="JKZ21" s="90"/>
      <c r="JLA21" s="90"/>
      <c r="JLB21" s="90"/>
      <c r="JLC21" s="90"/>
      <c r="JLD21" s="90"/>
      <c r="JLE21" s="90"/>
      <c r="JLF21" s="90"/>
      <c r="JLG21" s="90"/>
      <c r="JLH21" s="90"/>
      <c r="JLI21" s="90"/>
      <c r="JLJ21" s="90"/>
      <c r="JLK21" s="90"/>
      <c r="JLL21" s="90"/>
      <c r="JLM21" s="90"/>
      <c r="JLN21" s="90"/>
      <c r="JLO21" s="90"/>
      <c r="JLP21" s="90"/>
      <c r="JLQ21" s="90"/>
      <c r="JLR21" s="90"/>
      <c r="JLS21" s="90"/>
      <c r="JLT21" s="90"/>
      <c r="JLU21" s="90"/>
      <c r="JLV21" s="90"/>
      <c r="JLW21" s="90"/>
      <c r="JLX21" s="90"/>
      <c r="JLY21" s="90"/>
      <c r="JLZ21" s="90"/>
      <c r="JMA21" s="90"/>
      <c r="JMB21" s="90"/>
      <c r="JMC21" s="90"/>
      <c r="JMD21" s="90"/>
      <c r="JME21" s="90"/>
      <c r="JMF21" s="90"/>
      <c r="JMG21" s="90"/>
      <c r="JMH21" s="90"/>
      <c r="JMI21" s="90"/>
      <c r="JMJ21" s="90"/>
      <c r="JMK21" s="90"/>
      <c r="JML21" s="90"/>
      <c r="JMM21" s="90"/>
      <c r="JMN21" s="90"/>
      <c r="JMO21" s="90"/>
      <c r="JMP21" s="90"/>
      <c r="JMQ21" s="90"/>
      <c r="JMR21" s="90"/>
      <c r="JMS21" s="90"/>
      <c r="JMT21" s="90"/>
      <c r="JMU21" s="90"/>
      <c r="JMV21" s="90"/>
      <c r="JMW21" s="90"/>
      <c r="JMX21" s="90"/>
      <c r="JMY21" s="90"/>
      <c r="JMZ21" s="90"/>
      <c r="JNA21" s="90"/>
      <c r="JNB21" s="90"/>
      <c r="JNC21" s="90"/>
      <c r="JND21" s="90"/>
      <c r="JNE21" s="90"/>
      <c r="JNF21" s="90"/>
      <c r="JNG21" s="90"/>
      <c r="JNH21" s="90"/>
      <c r="JNI21" s="90"/>
      <c r="JNJ21" s="90"/>
      <c r="JNK21" s="90"/>
      <c r="JNL21" s="90"/>
      <c r="JNM21" s="90"/>
      <c r="JNN21" s="90"/>
      <c r="JNO21" s="90"/>
      <c r="JNP21" s="90"/>
      <c r="JNQ21" s="90"/>
      <c r="JNR21" s="90"/>
      <c r="JNS21" s="90"/>
      <c r="JNT21" s="90"/>
      <c r="JNU21" s="90"/>
      <c r="JNV21" s="90"/>
      <c r="JNW21" s="90"/>
      <c r="JNX21" s="90"/>
      <c r="JNY21" s="90"/>
      <c r="JNZ21" s="90"/>
      <c r="JOA21" s="90"/>
      <c r="JOB21" s="90"/>
      <c r="JOC21" s="90"/>
      <c r="JOD21" s="90"/>
      <c r="JOE21" s="90"/>
      <c r="JOF21" s="90"/>
      <c r="JOG21" s="90"/>
      <c r="JOH21" s="90"/>
      <c r="JOI21" s="90"/>
      <c r="JOJ21" s="90"/>
      <c r="JOK21" s="90"/>
      <c r="JOL21" s="90"/>
      <c r="JOM21" s="90"/>
      <c r="JON21" s="90"/>
      <c r="JOO21" s="90"/>
      <c r="JOP21" s="90"/>
      <c r="JOQ21" s="90"/>
      <c r="JOR21" s="90"/>
      <c r="JOS21" s="90"/>
      <c r="JOT21" s="90"/>
      <c r="JOU21" s="90"/>
      <c r="JOV21" s="90"/>
      <c r="JOW21" s="90"/>
      <c r="JOX21" s="90"/>
      <c r="JOY21" s="90"/>
      <c r="JOZ21" s="90"/>
      <c r="JPA21" s="90"/>
      <c r="JPB21" s="90"/>
      <c r="JPC21" s="90"/>
      <c r="JPD21" s="90"/>
      <c r="JPE21" s="90"/>
      <c r="JPF21" s="90"/>
      <c r="JPG21" s="90"/>
      <c r="JPH21" s="90"/>
      <c r="JPI21" s="90"/>
      <c r="JPJ21" s="90"/>
      <c r="JPK21" s="90"/>
      <c r="JPL21" s="90"/>
      <c r="JPM21" s="90"/>
      <c r="JPN21" s="90"/>
      <c r="JPO21" s="90"/>
      <c r="JPP21" s="90"/>
      <c r="JPQ21" s="90"/>
      <c r="JPR21" s="90"/>
      <c r="JPS21" s="90"/>
      <c r="JPT21" s="90"/>
      <c r="JPU21" s="90"/>
      <c r="JPV21" s="90"/>
      <c r="JPW21" s="90"/>
      <c r="JPX21" s="90"/>
      <c r="JPY21" s="90"/>
      <c r="JPZ21" s="90"/>
      <c r="JQA21" s="90"/>
      <c r="JQB21" s="90"/>
      <c r="JQC21" s="90"/>
      <c r="JQD21" s="90"/>
      <c r="JQE21" s="90"/>
      <c r="JQF21" s="90"/>
      <c r="JQG21" s="90"/>
      <c r="JQH21" s="90"/>
      <c r="JQI21" s="90"/>
      <c r="JQJ21" s="90"/>
      <c r="JQK21" s="90"/>
      <c r="JQL21" s="90"/>
      <c r="JQM21" s="90"/>
      <c r="JQN21" s="90"/>
      <c r="JQO21" s="90"/>
      <c r="JQP21" s="90"/>
      <c r="JQQ21" s="90"/>
      <c r="JQR21" s="90"/>
      <c r="JQS21" s="90"/>
      <c r="JQT21" s="90"/>
      <c r="JQU21" s="90"/>
      <c r="JQV21" s="90"/>
      <c r="JQW21" s="90"/>
      <c r="JQX21" s="90"/>
      <c r="JQY21" s="90"/>
      <c r="JQZ21" s="90"/>
      <c r="JRA21" s="90"/>
      <c r="JRB21" s="90"/>
      <c r="JRC21" s="90"/>
      <c r="JRD21" s="90"/>
      <c r="JRE21" s="90"/>
      <c r="JRF21" s="90"/>
      <c r="JRG21" s="90"/>
      <c r="JRH21" s="90"/>
      <c r="JRI21" s="90"/>
      <c r="JRJ21" s="90"/>
      <c r="JRK21" s="90"/>
      <c r="JRL21" s="90"/>
      <c r="JRM21" s="90"/>
      <c r="JRN21" s="90"/>
      <c r="JRO21" s="90"/>
      <c r="JRP21" s="90"/>
      <c r="JRQ21" s="90"/>
      <c r="JRR21" s="90"/>
      <c r="JRS21" s="90"/>
      <c r="JRT21" s="90"/>
      <c r="JRU21" s="90"/>
      <c r="JRV21" s="90"/>
      <c r="JRW21" s="90"/>
      <c r="JRX21" s="90"/>
      <c r="JRY21" s="90"/>
      <c r="JRZ21" s="90"/>
      <c r="JSA21" s="90"/>
      <c r="JSB21" s="90"/>
      <c r="JSC21" s="90"/>
      <c r="JSD21" s="90"/>
      <c r="JSE21" s="90"/>
      <c r="JSF21" s="90"/>
      <c r="JSG21" s="90"/>
      <c r="JSH21" s="90"/>
      <c r="JSI21" s="90"/>
      <c r="JSJ21" s="90"/>
      <c r="JSK21" s="90"/>
      <c r="JSL21" s="90"/>
      <c r="JSM21" s="90"/>
      <c r="JSN21" s="90"/>
      <c r="JSO21" s="90"/>
      <c r="JSP21" s="90"/>
      <c r="JSQ21" s="90"/>
      <c r="JSR21" s="90"/>
      <c r="JSS21" s="90"/>
      <c r="JST21" s="90"/>
      <c r="JSU21" s="90"/>
      <c r="JSV21" s="90"/>
      <c r="JSW21" s="90"/>
      <c r="JSX21" s="90"/>
      <c r="JSY21" s="90"/>
      <c r="JSZ21" s="90"/>
      <c r="JTA21" s="90"/>
      <c r="JTB21" s="90"/>
      <c r="JTC21" s="90"/>
      <c r="JTD21" s="90"/>
      <c r="JTE21" s="90"/>
      <c r="JTF21" s="90"/>
      <c r="JTG21" s="90"/>
      <c r="JTH21" s="90"/>
      <c r="JTI21" s="90"/>
      <c r="JTJ21" s="90"/>
      <c r="JTK21" s="90"/>
      <c r="JTL21" s="90"/>
      <c r="JTM21" s="90"/>
      <c r="JTN21" s="90"/>
      <c r="JTO21" s="90"/>
      <c r="JTP21" s="90"/>
      <c r="JTQ21" s="90"/>
      <c r="JTR21" s="90"/>
      <c r="JTS21" s="90"/>
      <c r="JTT21" s="90"/>
      <c r="JTU21" s="90"/>
      <c r="JTV21" s="90"/>
      <c r="JTW21" s="90"/>
      <c r="JTX21" s="90"/>
      <c r="JTY21" s="90"/>
      <c r="JTZ21" s="90"/>
      <c r="JUA21" s="90"/>
      <c r="JUB21" s="90"/>
      <c r="JUC21" s="90"/>
      <c r="JUD21" s="90"/>
      <c r="JUE21" s="90"/>
      <c r="JUF21" s="90"/>
      <c r="JUG21" s="90"/>
      <c r="JUH21" s="90"/>
      <c r="JUI21" s="90"/>
      <c r="JUJ21" s="90"/>
      <c r="JUK21" s="90"/>
      <c r="JUL21" s="90"/>
      <c r="JUM21" s="90"/>
      <c r="JUN21" s="90"/>
      <c r="JUO21" s="90"/>
      <c r="JUP21" s="90"/>
      <c r="JUQ21" s="90"/>
      <c r="JUR21" s="90"/>
      <c r="JUS21" s="90"/>
      <c r="JUT21" s="90"/>
      <c r="JUU21" s="90"/>
      <c r="JUV21" s="90"/>
      <c r="JUW21" s="90"/>
      <c r="JUX21" s="90"/>
      <c r="JUY21" s="90"/>
      <c r="JUZ21" s="90"/>
      <c r="JVA21" s="90"/>
      <c r="JVB21" s="90"/>
      <c r="JVC21" s="90"/>
      <c r="JVD21" s="90"/>
      <c r="JVE21" s="90"/>
      <c r="JVF21" s="90"/>
      <c r="JVG21" s="90"/>
      <c r="JVH21" s="90"/>
      <c r="JVI21" s="90"/>
      <c r="JVJ21" s="90"/>
      <c r="JVK21" s="90"/>
      <c r="JVL21" s="90"/>
      <c r="JVM21" s="90"/>
      <c r="JVN21" s="90"/>
      <c r="JVO21" s="90"/>
      <c r="JVP21" s="90"/>
      <c r="JVQ21" s="90"/>
      <c r="JVR21" s="90"/>
      <c r="JVS21" s="90"/>
      <c r="JVT21" s="90"/>
      <c r="JVU21" s="90"/>
      <c r="JVV21" s="90"/>
      <c r="JVW21" s="90"/>
      <c r="JVX21" s="90"/>
      <c r="JVY21" s="90"/>
      <c r="JVZ21" s="90"/>
      <c r="JWA21" s="90"/>
      <c r="JWB21" s="90"/>
      <c r="JWC21" s="90"/>
      <c r="JWD21" s="90"/>
      <c r="JWE21" s="90"/>
      <c r="JWF21" s="90"/>
      <c r="JWG21" s="90"/>
      <c r="JWH21" s="90"/>
      <c r="JWI21" s="90"/>
      <c r="JWJ21" s="90"/>
      <c r="JWK21" s="90"/>
      <c r="JWL21" s="90"/>
      <c r="JWM21" s="90"/>
      <c r="JWN21" s="90"/>
      <c r="JWO21" s="90"/>
      <c r="JWP21" s="90"/>
      <c r="JWQ21" s="90"/>
      <c r="JWR21" s="90"/>
      <c r="JWS21" s="90"/>
      <c r="JWT21" s="90"/>
      <c r="JWU21" s="90"/>
      <c r="JWV21" s="90"/>
      <c r="JWW21" s="90"/>
      <c r="JWX21" s="90"/>
      <c r="JWY21" s="90"/>
      <c r="JWZ21" s="90"/>
      <c r="JXA21" s="90"/>
      <c r="JXB21" s="90"/>
      <c r="JXC21" s="90"/>
      <c r="JXD21" s="90"/>
      <c r="JXE21" s="90"/>
      <c r="JXF21" s="90"/>
      <c r="JXG21" s="90"/>
      <c r="JXH21" s="90"/>
      <c r="JXI21" s="90"/>
      <c r="JXJ21" s="90"/>
      <c r="JXK21" s="90"/>
      <c r="JXL21" s="90"/>
      <c r="JXM21" s="90"/>
      <c r="JXN21" s="90"/>
      <c r="JXO21" s="90"/>
      <c r="JXP21" s="90"/>
      <c r="JXQ21" s="90"/>
      <c r="JXR21" s="90"/>
      <c r="JXS21" s="90"/>
      <c r="JXT21" s="90"/>
      <c r="JXU21" s="90"/>
      <c r="JXV21" s="90"/>
      <c r="JXW21" s="90"/>
      <c r="JXX21" s="90"/>
      <c r="JXY21" s="90"/>
      <c r="JXZ21" s="90"/>
      <c r="JYA21" s="90"/>
      <c r="JYB21" s="90"/>
      <c r="JYC21" s="90"/>
      <c r="JYD21" s="90"/>
      <c r="JYE21" s="90"/>
      <c r="JYF21" s="90"/>
      <c r="JYG21" s="90"/>
      <c r="JYH21" s="90"/>
      <c r="JYI21" s="90"/>
      <c r="JYJ21" s="90"/>
      <c r="JYK21" s="90"/>
      <c r="JYL21" s="90"/>
      <c r="JYM21" s="90"/>
      <c r="JYN21" s="90"/>
      <c r="JYO21" s="90"/>
      <c r="JYP21" s="90"/>
      <c r="JYQ21" s="90"/>
      <c r="JYR21" s="90"/>
      <c r="JYS21" s="90"/>
      <c r="JYT21" s="90"/>
      <c r="JYU21" s="90"/>
      <c r="JYV21" s="90"/>
      <c r="JYW21" s="90"/>
      <c r="JYX21" s="90"/>
      <c r="JYY21" s="90"/>
      <c r="JYZ21" s="90"/>
      <c r="JZA21" s="90"/>
      <c r="JZB21" s="90"/>
      <c r="JZC21" s="90"/>
      <c r="JZD21" s="90"/>
      <c r="JZE21" s="90"/>
      <c r="JZF21" s="90"/>
      <c r="JZG21" s="90"/>
      <c r="JZH21" s="90"/>
      <c r="JZI21" s="90"/>
      <c r="JZJ21" s="90"/>
      <c r="JZK21" s="90"/>
      <c r="JZL21" s="90"/>
      <c r="JZM21" s="90"/>
      <c r="JZN21" s="90"/>
      <c r="JZO21" s="90"/>
      <c r="JZP21" s="90"/>
      <c r="JZQ21" s="90"/>
      <c r="JZR21" s="90"/>
      <c r="JZS21" s="90"/>
      <c r="JZT21" s="90"/>
      <c r="JZU21" s="90"/>
      <c r="JZV21" s="90"/>
      <c r="JZW21" s="90"/>
      <c r="JZX21" s="90"/>
      <c r="JZY21" s="90"/>
      <c r="JZZ21" s="90"/>
      <c r="KAA21" s="90"/>
      <c r="KAB21" s="90"/>
      <c r="KAC21" s="90"/>
      <c r="KAD21" s="90"/>
      <c r="KAE21" s="90"/>
      <c r="KAF21" s="90"/>
      <c r="KAG21" s="90"/>
      <c r="KAH21" s="90"/>
      <c r="KAI21" s="90"/>
      <c r="KAJ21" s="90"/>
      <c r="KAK21" s="90"/>
      <c r="KAL21" s="90"/>
      <c r="KAM21" s="90"/>
      <c r="KAN21" s="90"/>
      <c r="KAO21" s="90"/>
      <c r="KAP21" s="90"/>
      <c r="KAQ21" s="90"/>
      <c r="KAR21" s="90"/>
      <c r="KAS21" s="90"/>
      <c r="KAT21" s="90"/>
      <c r="KAU21" s="90"/>
      <c r="KAV21" s="90"/>
      <c r="KAW21" s="90"/>
      <c r="KAX21" s="90"/>
      <c r="KAY21" s="90"/>
      <c r="KAZ21" s="90"/>
      <c r="KBA21" s="90"/>
      <c r="KBB21" s="90"/>
      <c r="KBC21" s="90"/>
      <c r="KBD21" s="90"/>
      <c r="KBE21" s="90"/>
      <c r="KBF21" s="90"/>
      <c r="KBG21" s="90"/>
      <c r="KBH21" s="90"/>
      <c r="KBI21" s="90"/>
      <c r="KBJ21" s="90"/>
      <c r="KBK21" s="90"/>
      <c r="KBL21" s="90"/>
      <c r="KBM21" s="90"/>
      <c r="KBN21" s="90"/>
      <c r="KBO21" s="90"/>
      <c r="KBP21" s="90"/>
      <c r="KBQ21" s="90"/>
      <c r="KBR21" s="90"/>
      <c r="KBS21" s="90"/>
      <c r="KBT21" s="90"/>
      <c r="KBU21" s="90"/>
      <c r="KBV21" s="90"/>
      <c r="KBW21" s="90"/>
      <c r="KBX21" s="90"/>
      <c r="KBY21" s="90"/>
      <c r="KBZ21" s="90"/>
      <c r="KCA21" s="90"/>
      <c r="KCB21" s="90"/>
      <c r="KCC21" s="90"/>
      <c r="KCD21" s="90"/>
      <c r="KCE21" s="90"/>
      <c r="KCF21" s="90"/>
      <c r="KCG21" s="90"/>
      <c r="KCH21" s="90"/>
      <c r="KCI21" s="90"/>
      <c r="KCJ21" s="90"/>
      <c r="KCK21" s="90"/>
      <c r="KCL21" s="90"/>
      <c r="KCM21" s="90"/>
      <c r="KCN21" s="90"/>
      <c r="KCO21" s="90"/>
      <c r="KCP21" s="90"/>
      <c r="KCQ21" s="90"/>
      <c r="KCR21" s="90"/>
      <c r="KCS21" s="90"/>
      <c r="KCT21" s="90"/>
      <c r="KCU21" s="90"/>
      <c r="KCV21" s="90"/>
      <c r="KCW21" s="90"/>
      <c r="KCX21" s="90"/>
      <c r="KCY21" s="90"/>
      <c r="KCZ21" s="90"/>
      <c r="KDA21" s="90"/>
      <c r="KDB21" s="90"/>
      <c r="KDC21" s="90"/>
      <c r="KDD21" s="90"/>
      <c r="KDE21" s="90"/>
      <c r="KDF21" s="90"/>
      <c r="KDG21" s="90"/>
      <c r="KDH21" s="90"/>
      <c r="KDI21" s="90"/>
      <c r="KDJ21" s="90"/>
      <c r="KDK21" s="90"/>
      <c r="KDL21" s="90"/>
      <c r="KDM21" s="90"/>
      <c r="KDN21" s="90"/>
      <c r="KDO21" s="90"/>
      <c r="KDP21" s="90"/>
      <c r="KDQ21" s="90"/>
      <c r="KDR21" s="90"/>
      <c r="KDS21" s="90"/>
      <c r="KDT21" s="90"/>
      <c r="KDU21" s="90"/>
      <c r="KDV21" s="90"/>
      <c r="KDW21" s="90"/>
      <c r="KDX21" s="90"/>
      <c r="KDY21" s="90"/>
      <c r="KDZ21" s="90"/>
      <c r="KEA21" s="90"/>
      <c r="KEB21" s="90"/>
      <c r="KEC21" s="90"/>
      <c r="KED21" s="90"/>
      <c r="KEE21" s="90"/>
      <c r="KEF21" s="90"/>
      <c r="KEG21" s="90"/>
      <c r="KEH21" s="90"/>
      <c r="KEI21" s="90"/>
      <c r="KEJ21" s="90"/>
      <c r="KEK21" s="90"/>
      <c r="KEL21" s="90"/>
      <c r="KEM21" s="90"/>
      <c r="KEN21" s="90"/>
      <c r="KEO21" s="90"/>
      <c r="KEP21" s="90"/>
      <c r="KEQ21" s="90"/>
      <c r="KER21" s="90"/>
      <c r="KES21" s="90"/>
      <c r="KET21" s="90"/>
      <c r="KEU21" s="90"/>
      <c r="KEV21" s="90"/>
      <c r="KEW21" s="90"/>
      <c r="KEX21" s="90"/>
      <c r="KEY21" s="90"/>
      <c r="KEZ21" s="90"/>
      <c r="KFA21" s="90"/>
      <c r="KFB21" s="90"/>
      <c r="KFC21" s="90"/>
      <c r="KFD21" s="90"/>
      <c r="KFE21" s="90"/>
      <c r="KFF21" s="90"/>
      <c r="KFG21" s="90"/>
      <c r="KFH21" s="90"/>
      <c r="KFI21" s="90"/>
      <c r="KFJ21" s="90"/>
      <c r="KFK21" s="90"/>
      <c r="KFL21" s="90"/>
      <c r="KFM21" s="90"/>
      <c r="KFN21" s="90"/>
      <c r="KFO21" s="90"/>
      <c r="KFP21" s="90"/>
      <c r="KFQ21" s="90"/>
      <c r="KFR21" s="90"/>
      <c r="KFS21" s="90"/>
      <c r="KFT21" s="90"/>
      <c r="KFU21" s="90"/>
      <c r="KFV21" s="90"/>
      <c r="KFW21" s="90"/>
      <c r="KFX21" s="90"/>
      <c r="KFY21" s="90"/>
      <c r="KFZ21" s="90"/>
      <c r="KGA21" s="90"/>
      <c r="KGB21" s="90"/>
      <c r="KGC21" s="90"/>
      <c r="KGD21" s="90"/>
      <c r="KGE21" s="90"/>
      <c r="KGF21" s="90"/>
      <c r="KGG21" s="90"/>
      <c r="KGH21" s="90"/>
      <c r="KGI21" s="90"/>
      <c r="KGJ21" s="90"/>
      <c r="KGK21" s="90"/>
      <c r="KGL21" s="90"/>
      <c r="KGM21" s="90"/>
      <c r="KGN21" s="90"/>
      <c r="KGO21" s="90"/>
      <c r="KGP21" s="90"/>
      <c r="KGQ21" s="90"/>
      <c r="KGR21" s="90"/>
      <c r="KGS21" s="90"/>
      <c r="KGT21" s="90"/>
      <c r="KGU21" s="90"/>
      <c r="KGV21" s="90"/>
      <c r="KGW21" s="90"/>
      <c r="KGX21" s="90"/>
      <c r="KGY21" s="90"/>
      <c r="KGZ21" s="90"/>
      <c r="KHA21" s="90"/>
      <c r="KHB21" s="90"/>
      <c r="KHC21" s="90"/>
      <c r="KHD21" s="90"/>
      <c r="KHE21" s="90"/>
      <c r="KHF21" s="90"/>
      <c r="KHG21" s="90"/>
      <c r="KHH21" s="90"/>
      <c r="KHI21" s="90"/>
      <c r="KHJ21" s="90"/>
      <c r="KHK21" s="90"/>
      <c r="KHL21" s="90"/>
      <c r="KHM21" s="90"/>
      <c r="KHN21" s="90"/>
      <c r="KHO21" s="90"/>
      <c r="KHP21" s="90"/>
      <c r="KHQ21" s="90"/>
      <c r="KHR21" s="90"/>
      <c r="KHS21" s="90"/>
      <c r="KHT21" s="90"/>
      <c r="KHU21" s="90"/>
      <c r="KHV21" s="90"/>
      <c r="KHW21" s="90"/>
      <c r="KHX21" s="90"/>
      <c r="KHY21" s="90"/>
      <c r="KHZ21" s="90"/>
      <c r="KIA21" s="90"/>
      <c r="KIB21" s="90"/>
      <c r="KIC21" s="90"/>
      <c r="KID21" s="90"/>
      <c r="KIE21" s="90"/>
      <c r="KIF21" s="90"/>
      <c r="KIG21" s="90"/>
      <c r="KIH21" s="90"/>
      <c r="KII21" s="90"/>
      <c r="KIJ21" s="90"/>
      <c r="KIK21" s="90"/>
      <c r="KIL21" s="90"/>
      <c r="KIM21" s="90"/>
      <c r="KIN21" s="90"/>
      <c r="KIO21" s="90"/>
      <c r="KIP21" s="90"/>
      <c r="KIQ21" s="90"/>
      <c r="KIR21" s="90"/>
      <c r="KIS21" s="90"/>
      <c r="KIT21" s="90"/>
      <c r="KIU21" s="90"/>
      <c r="KIV21" s="90"/>
      <c r="KIW21" s="90"/>
      <c r="KIX21" s="90"/>
      <c r="KIY21" s="90"/>
      <c r="KIZ21" s="90"/>
      <c r="KJA21" s="90"/>
      <c r="KJB21" s="90"/>
      <c r="KJC21" s="90"/>
      <c r="KJD21" s="90"/>
      <c r="KJE21" s="90"/>
      <c r="KJF21" s="90"/>
      <c r="KJG21" s="90"/>
      <c r="KJH21" s="90"/>
      <c r="KJI21" s="90"/>
      <c r="KJJ21" s="90"/>
      <c r="KJK21" s="90"/>
      <c r="KJL21" s="90"/>
      <c r="KJM21" s="90"/>
      <c r="KJN21" s="90"/>
      <c r="KJO21" s="90"/>
      <c r="KJP21" s="90"/>
      <c r="KJQ21" s="90"/>
      <c r="KJR21" s="90"/>
      <c r="KJS21" s="90"/>
      <c r="KJT21" s="90"/>
      <c r="KJU21" s="90"/>
      <c r="KJV21" s="90"/>
      <c r="KJW21" s="90"/>
      <c r="KJX21" s="90"/>
      <c r="KJY21" s="90"/>
      <c r="KJZ21" s="90"/>
      <c r="KKA21" s="90"/>
      <c r="KKB21" s="90"/>
      <c r="KKC21" s="90"/>
      <c r="KKD21" s="90"/>
      <c r="KKE21" s="90"/>
      <c r="KKF21" s="90"/>
      <c r="KKG21" s="90"/>
      <c r="KKH21" s="90"/>
      <c r="KKI21" s="90"/>
      <c r="KKJ21" s="90"/>
      <c r="KKK21" s="90"/>
      <c r="KKL21" s="90"/>
      <c r="KKM21" s="90"/>
      <c r="KKN21" s="90"/>
      <c r="KKO21" s="90"/>
      <c r="KKP21" s="90"/>
      <c r="KKQ21" s="90"/>
      <c r="KKR21" s="90"/>
      <c r="KKS21" s="90"/>
      <c r="KKT21" s="90"/>
      <c r="KKU21" s="90"/>
      <c r="KKV21" s="90"/>
      <c r="KKW21" s="90"/>
      <c r="KKX21" s="90"/>
      <c r="KKY21" s="90"/>
      <c r="KKZ21" s="90"/>
      <c r="KLA21" s="90"/>
      <c r="KLB21" s="90"/>
      <c r="KLC21" s="90"/>
      <c r="KLD21" s="90"/>
      <c r="KLE21" s="90"/>
      <c r="KLF21" s="90"/>
      <c r="KLG21" s="90"/>
      <c r="KLH21" s="90"/>
      <c r="KLI21" s="90"/>
      <c r="KLJ21" s="90"/>
      <c r="KLK21" s="90"/>
      <c r="KLL21" s="90"/>
      <c r="KLM21" s="90"/>
      <c r="KLN21" s="90"/>
      <c r="KLO21" s="90"/>
      <c r="KLP21" s="90"/>
      <c r="KLQ21" s="90"/>
      <c r="KLR21" s="90"/>
      <c r="KLS21" s="90"/>
      <c r="KLT21" s="90"/>
      <c r="KLU21" s="90"/>
      <c r="KLV21" s="90"/>
      <c r="KLW21" s="90"/>
      <c r="KLX21" s="90"/>
      <c r="KLY21" s="90"/>
      <c r="KLZ21" s="90"/>
      <c r="KMA21" s="90"/>
      <c r="KMB21" s="90"/>
      <c r="KMC21" s="90"/>
      <c r="KMD21" s="90"/>
      <c r="KME21" s="90"/>
      <c r="KMF21" s="90"/>
      <c r="KMG21" s="90"/>
      <c r="KMH21" s="90"/>
      <c r="KMI21" s="90"/>
      <c r="KMJ21" s="90"/>
      <c r="KMK21" s="90"/>
      <c r="KML21" s="90"/>
      <c r="KMM21" s="90"/>
      <c r="KMN21" s="90"/>
      <c r="KMO21" s="90"/>
      <c r="KMP21" s="90"/>
      <c r="KMQ21" s="90"/>
      <c r="KMR21" s="90"/>
      <c r="KMS21" s="90"/>
      <c r="KMT21" s="90"/>
      <c r="KMU21" s="90"/>
      <c r="KMV21" s="90"/>
      <c r="KMW21" s="90"/>
      <c r="KMX21" s="90"/>
      <c r="KMY21" s="90"/>
      <c r="KMZ21" s="90"/>
      <c r="KNA21" s="90"/>
      <c r="KNB21" s="90"/>
      <c r="KNC21" s="90"/>
      <c r="KND21" s="90"/>
      <c r="KNE21" s="90"/>
      <c r="KNF21" s="90"/>
      <c r="KNG21" s="90"/>
      <c r="KNH21" s="90"/>
      <c r="KNI21" s="90"/>
      <c r="KNJ21" s="90"/>
      <c r="KNK21" s="90"/>
      <c r="KNL21" s="90"/>
      <c r="KNM21" s="90"/>
      <c r="KNN21" s="90"/>
      <c r="KNO21" s="90"/>
      <c r="KNP21" s="90"/>
      <c r="KNQ21" s="90"/>
      <c r="KNR21" s="90"/>
      <c r="KNS21" s="90"/>
      <c r="KNT21" s="90"/>
      <c r="KNU21" s="90"/>
      <c r="KNV21" s="90"/>
      <c r="KNW21" s="90"/>
      <c r="KNX21" s="90"/>
      <c r="KNY21" s="90"/>
      <c r="KNZ21" s="90"/>
      <c r="KOA21" s="90"/>
      <c r="KOB21" s="90"/>
      <c r="KOC21" s="90"/>
      <c r="KOD21" s="90"/>
      <c r="KOE21" s="90"/>
      <c r="KOF21" s="90"/>
      <c r="KOG21" s="90"/>
      <c r="KOH21" s="90"/>
      <c r="KOI21" s="90"/>
      <c r="KOJ21" s="90"/>
      <c r="KOK21" s="90"/>
      <c r="KOL21" s="90"/>
      <c r="KOM21" s="90"/>
      <c r="KON21" s="90"/>
      <c r="KOO21" s="90"/>
      <c r="KOP21" s="90"/>
      <c r="KOQ21" s="90"/>
      <c r="KOR21" s="90"/>
      <c r="KOS21" s="90"/>
      <c r="KOT21" s="90"/>
      <c r="KOU21" s="90"/>
      <c r="KOV21" s="90"/>
      <c r="KOW21" s="90"/>
      <c r="KOX21" s="90"/>
      <c r="KOY21" s="90"/>
      <c r="KOZ21" s="90"/>
      <c r="KPA21" s="90"/>
      <c r="KPB21" s="90"/>
      <c r="KPC21" s="90"/>
      <c r="KPD21" s="90"/>
      <c r="KPE21" s="90"/>
      <c r="KPF21" s="90"/>
      <c r="KPG21" s="90"/>
      <c r="KPH21" s="90"/>
      <c r="KPI21" s="90"/>
      <c r="KPJ21" s="90"/>
      <c r="KPK21" s="90"/>
      <c r="KPL21" s="90"/>
      <c r="KPM21" s="90"/>
      <c r="KPN21" s="90"/>
      <c r="KPO21" s="90"/>
      <c r="KPP21" s="90"/>
      <c r="KPQ21" s="90"/>
      <c r="KPR21" s="90"/>
      <c r="KPS21" s="90"/>
      <c r="KPT21" s="90"/>
      <c r="KPU21" s="90"/>
      <c r="KPV21" s="90"/>
      <c r="KPW21" s="90"/>
      <c r="KPX21" s="90"/>
      <c r="KPY21" s="90"/>
      <c r="KPZ21" s="90"/>
      <c r="KQA21" s="90"/>
      <c r="KQB21" s="90"/>
      <c r="KQC21" s="90"/>
      <c r="KQD21" s="90"/>
      <c r="KQE21" s="90"/>
      <c r="KQF21" s="90"/>
      <c r="KQG21" s="90"/>
      <c r="KQH21" s="90"/>
      <c r="KQI21" s="90"/>
      <c r="KQJ21" s="90"/>
      <c r="KQK21" s="90"/>
      <c r="KQL21" s="90"/>
      <c r="KQM21" s="90"/>
      <c r="KQN21" s="90"/>
      <c r="KQO21" s="90"/>
      <c r="KQP21" s="90"/>
      <c r="KQQ21" s="90"/>
      <c r="KQR21" s="90"/>
      <c r="KQS21" s="90"/>
      <c r="KQT21" s="90"/>
      <c r="KQU21" s="90"/>
      <c r="KQV21" s="90"/>
      <c r="KQW21" s="90"/>
      <c r="KQX21" s="90"/>
      <c r="KQY21" s="90"/>
      <c r="KQZ21" s="90"/>
      <c r="KRA21" s="90"/>
      <c r="KRB21" s="90"/>
      <c r="KRC21" s="90"/>
      <c r="KRD21" s="90"/>
      <c r="KRE21" s="90"/>
      <c r="KRF21" s="90"/>
      <c r="KRG21" s="90"/>
      <c r="KRH21" s="90"/>
      <c r="KRI21" s="90"/>
      <c r="KRJ21" s="90"/>
      <c r="KRK21" s="90"/>
      <c r="KRL21" s="90"/>
      <c r="KRM21" s="90"/>
      <c r="KRN21" s="90"/>
      <c r="KRO21" s="90"/>
      <c r="KRP21" s="90"/>
      <c r="KRQ21" s="90"/>
      <c r="KRR21" s="90"/>
      <c r="KRS21" s="90"/>
      <c r="KRT21" s="90"/>
      <c r="KRU21" s="90"/>
      <c r="KRV21" s="90"/>
      <c r="KRW21" s="90"/>
      <c r="KRX21" s="90"/>
      <c r="KRY21" s="90"/>
      <c r="KRZ21" s="90"/>
      <c r="KSA21" s="90"/>
      <c r="KSB21" s="90"/>
      <c r="KSC21" s="90"/>
      <c r="KSD21" s="90"/>
      <c r="KSE21" s="90"/>
      <c r="KSF21" s="90"/>
      <c r="KSG21" s="90"/>
      <c r="KSH21" s="90"/>
      <c r="KSI21" s="90"/>
      <c r="KSJ21" s="90"/>
      <c r="KSK21" s="90"/>
      <c r="KSL21" s="90"/>
      <c r="KSM21" s="90"/>
      <c r="KSN21" s="90"/>
      <c r="KSO21" s="90"/>
      <c r="KSP21" s="90"/>
      <c r="KSQ21" s="90"/>
      <c r="KSR21" s="90"/>
      <c r="KSS21" s="90"/>
      <c r="KST21" s="90"/>
      <c r="KSU21" s="90"/>
      <c r="KSV21" s="90"/>
      <c r="KSW21" s="90"/>
      <c r="KSX21" s="90"/>
      <c r="KSY21" s="90"/>
      <c r="KSZ21" s="90"/>
      <c r="KTA21" s="90"/>
      <c r="KTB21" s="90"/>
      <c r="KTC21" s="90"/>
      <c r="KTD21" s="90"/>
      <c r="KTE21" s="90"/>
      <c r="KTF21" s="90"/>
      <c r="KTG21" s="90"/>
      <c r="KTH21" s="90"/>
      <c r="KTI21" s="90"/>
      <c r="KTJ21" s="90"/>
      <c r="KTK21" s="90"/>
      <c r="KTL21" s="90"/>
      <c r="KTM21" s="90"/>
      <c r="KTN21" s="90"/>
      <c r="KTO21" s="90"/>
      <c r="KTP21" s="90"/>
      <c r="KTQ21" s="90"/>
      <c r="KTR21" s="90"/>
      <c r="KTS21" s="90"/>
      <c r="KTT21" s="90"/>
      <c r="KTU21" s="90"/>
      <c r="KTV21" s="90"/>
      <c r="KTW21" s="90"/>
      <c r="KTX21" s="90"/>
      <c r="KTY21" s="90"/>
      <c r="KTZ21" s="90"/>
      <c r="KUA21" s="90"/>
      <c r="KUB21" s="90"/>
      <c r="KUC21" s="90"/>
      <c r="KUD21" s="90"/>
      <c r="KUE21" s="90"/>
      <c r="KUF21" s="90"/>
      <c r="KUG21" s="90"/>
      <c r="KUH21" s="90"/>
      <c r="KUI21" s="90"/>
      <c r="KUJ21" s="90"/>
      <c r="KUK21" s="90"/>
      <c r="KUL21" s="90"/>
      <c r="KUM21" s="90"/>
      <c r="KUN21" s="90"/>
      <c r="KUO21" s="90"/>
      <c r="KUP21" s="90"/>
      <c r="KUQ21" s="90"/>
      <c r="KUR21" s="90"/>
      <c r="KUS21" s="90"/>
      <c r="KUT21" s="90"/>
      <c r="KUU21" s="90"/>
      <c r="KUV21" s="90"/>
      <c r="KUW21" s="90"/>
      <c r="KUX21" s="90"/>
      <c r="KUY21" s="90"/>
      <c r="KUZ21" s="90"/>
      <c r="KVA21" s="90"/>
      <c r="KVB21" s="90"/>
      <c r="KVC21" s="90"/>
      <c r="KVD21" s="90"/>
      <c r="KVE21" s="90"/>
      <c r="KVF21" s="90"/>
      <c r="KVG21" s="90"/>
      <c r="KVH21" s="90"/>
      <c r="KVI21" s="90"/>
      <c r="KVJ21" s="90"/>
      <c r="KVK21" s="90"/>
      <c r="KVL21" s="90"/>
      <c r="KVM21" s="90"/>
      <c r="KVN21" s="90"/>
      <c r="KVO21" s="90"/>
      <c r="KVP21" s="90"/>
      <c r="KVQ21" s="90"/>
      <c r="KVR21" s="90"/>
      <c r="KVS21" s="90"/>
      <c r="KVT21" s="90"/>
      <c r="KVU21" s="90"/>
      <c r="KVV21" s="90"/>
      <c r="KVW21" s="90"/>
      <c r="KVX21" s="90"/>
      <c r="KVY21" s="90"/>
      <c r="KVZ21" s="90"/>
      <c r="KWA21" s="90"/>
      <c r="KWB21" s="90"/>
      <c r="KWC21" s="90"/>
      <c r="KWD21" s="90"/>
      <c r="KWE21" s="90"/>
      <c r="KWF21" s="90"/>
      <c r="KWG21" s="90"/>
      <c r="KWH21" s="90"/>
      <c r="KWI21" s="90"/>
      <c r="KWJ21" s="90"/>
      <c r="KWK21" s="90"/>
      <c r="KWL21" s="90"/>
      <c r="KWM21" s="90"/>
      <c r="KWN21" s="90"/>
      <c r="KWO21" s="90"/>
      <c r="KWP21" s="90"/>
      <c r="KWQ21" s="90"/>
      <c r="KWR21" s="90"/>
      <c r="KWS21" s="90"/>
      <c r="KWT21" s="90"/>
      <c r="KWU21" s="90"/>
      <c r="KWV21" s="90"/>
      <c r="KWW21" s="90"/>
      <c r="KWX21" s="90"/>
      <c r="KWY21" s="90"/>
      <c r="KWZ21" s="90"/>
      <c r="KXA21" s="90"/>
      <c r="KXB21" s="90"/>
      <c r="KXC21" s="90"/>
      <c r="KXD21" s="90"/>
      <c r="KXE21" s="90"/>
      <c r="KXF21" s="90"/>
      <c r="KXG21" s="90"/>
      <c r="KXH21" s="90"/>
      <c r="KXI21" s="90"/>
      <c r="KXJ21" s="90"/>
      <c r="KXK21" s="90"/>
      <c r="KXL21" s="90"/>
      <c r="KXM21" s="90"/>
      <c r="KXN21" s="90"/>
      <c r="KXO21" s="90"/>
      <c r="KXP21" s="90"/>
      <c r="KXQ21" s="90"/>
      <c r="KXR21" s="90"/>
      <c r="KXS21" s="90"/>
      <c r="KXT21" s="90"/>
      <c r="KXU21" s="90"/>
      <c r="KXV21" s="90"/>
      <c r="KXW21" s="90"/>
      <c r="KXX21" s="90"/>
      <c r="KXY21" s="90"/>
      <c r="KXZ21" s="90"/>
      <c r="KYA21" s="90"/>
      <c r="KYB21" s="90"/>
      <c r="KYC21" s="90"/>
      <c r="KYD21" s="90"/>
      <c r="KYE21" s="90"/>
      <c r="KYF21" s="90"/>
      <c r="KYG21" s="90"/>
      <c r="KYH21" s="90"/>
      <c r="KYI21" s="90"/>
      <c r="KYJ21" s="90"/>
      <c r="KYK21" s="90"/>
      <c r="KYL21" s="90"/>
      <c r="KYM21" s="90"/>
      <c r="KYN21" s="90"/>
      <c r="KYO21" s="90"/>
      <c r="KYP21" s="90"/>
      <c r="KYQ21" s="90"/>
      <c r="KYR21" s="90"/>
      <c r="KYS21" s="90"/>
      <c r="KYT21" s="90"/>
      <c r="KYU21" s="90"/>
      <c r="KYV21" s="90"/>
      <c r="KYW21" s="90"/>
      <c r="KYX21" s="90"/>
      <c r="KYY21" s="90"/>
      <c r="KYZ21" s="90"/>
      <c r="KZA21" s="90"/>
      <c r="KZB21" s="90"/>
      <c r="KZC21" s="90"/>
      <c r="KZD21" s="90"/>
      <c r="KZE21" s="90"/>
      <c r="KZF21" s="90"/>
      <c r="KZG21" s="90"/>
      <c r="KZH21" s="90"/>
      <c r="KZI21" s="90"/>
      <c r="KZJ21" s="90"/>
      <c r="KZK21" s="90"/>
      <c r="KZL21" s="90"/>
      <c r="KZM21" s="90"/>
      <c r="KZN21" s="90"/>
      <c r="KZO21" s="90"/>
      <c r="KZP21" s="90"/>
      <c r="KZQ21" s="90"/>
      <c r="KZR21" s="90"/>
      <c r="KZS21" s="90"/>
      <c r="KZT21" s="90"/>
      <c r="KZU21" s="90"/>
      <c r="KZV21" s="90"/>
      <c r="KZW21" s="90"/>
      <c r="KZX21" s="90"/>
      <c r="KZY21" s="90"/>
      <c r="KZZ21" s="90"/>
      <c r="LAA21" s="90"/>
      <c r="LAB21" s="90"/>
      <c r="LAC21" s="90"/>
      <c r="LAD21" s="90"/>
      <c r="LAE21" s="90"/>
      <c r="LAF21" s="90"/>
      <c r="LAG21" s="90"/>
      <c r="LAH21" s="90"/>
      <c r="LAI21" s="90"/>
      <c r="LAJ21" s="90"/>
      <c r="LAK21" s="90"/>
      <c r="LAL21" s="90"/>
      <c r="LAM21" s="90"/>
      <c r="LAN21" s="90"/>
      <c r="LAO21" s="90"/>
      <c r="LAP21" s="90"/>
      <c r="LAQ21" s="90"/>
      <c r="LAR21" s="90"/>
      <c r="LAS21" s="90"/>
      <c r="LAT21" s="90"/>
      <c r="LAU21" s="90"/>
      <c r="LAV21" s="90"/>
      <c r="LAW21" s="90"/>
      <c r="LAX21" s="90"/>
      <c r="LAY21" s="90"/>
      <c r="LAZ21" s="90"/>
      <c r="LBA21" s="90"/>
      <c r="LBB21" s="90"/>
      <c r="LBC21" s="90"/>
      <c r="LBD21" s="90"/>
      <c r="LBE21" s="90"/>
      <c r="LBF21" s="90"/>
      <c r="LBG21" s="90"/>
      <c r="LBH21" s="90"/>
      <c r="LBI21" s="90"/>
      <c r="LBJ21" s="90"/>
      <c r="LBK21" s="90"/>
      <c r="LBL21" s="90"/>
      <c r="LBM21" s="90"/>
      <c r="LBN21" s="90"/>
      <c r="LBO21" s="90"/>
      <c r="LBP21" s="90"/>
      <c r="LBQ21" s="90"/>
      <c r="LBR21" s="90"/>
      <c r="LBS21" s="90"/>
      <c r="LBT21" s="90"/>
      <c r="LBU21" s="90"/>
      <c r="LBV21" s="90"/>
      <c r="LBW21" s="90"/>
      <c r="LBX21" s="90"/>
      <c r="LBY21" s="90"/>
      <c r="LBZ21" s="90"/>
      <c r="LCA21" s="90"/>
      <c r="LCB21" s="90"/>
      <c r="LCC21" s="90"/>
      <c r="LCD21" s="90"/>
      <c r="LCE21" s="90"/>
      <c r="LCF21" s="90"/>
      <c r="LCG21" s="90"/>
      <c r="LCH21" s="90"/>
      <c r="LCI21" s="90"/>
      <c r="LCJ21" s="90"/>
      <c r="LCK21" s="90"/>
      <c r="LCL21" s="90"/>
      <c r="LCM21" s="90"/>
      <c r="LCN21" s="90"/>
      <c r="LCO21" s="90"/>
      <c r="LCP21" s="90"/>
      <c r="LCQ21" s="90"/>
      <c r="LCR21" s="90"/>
      <c r="LCS21" s="90"/>
      <c r="LCT21" s="90"/>
      <c r="LCU21" s="90"/>
      <c r="LCV21" s="90"/>
      <c r="LCW21" s="90"/>
      <c r="LCX21" s="90"/>
      <c r="LCY21" s="90"/>
      <c r="LCZ21" s="90"/>
      <c r="LDA21" s="90"/>
      <c r="LDB21" s="90"/>
      <c r="LDC21" s="90"/>
      <c r="LDD21" s="90"/>
      <c r="LDE21" s="90"/>
      <c r="LDF21" s="90"/>
      <c r="LDG21" s="90"/>
      <c r="LDH21" s="90"/>
      <c r="LDI21" s="90"/>
      <c r="LDJ21" s="90"/>
      <c r="LDK21" s="90"/>
      <c r="LDL21" s="90"/>
      <c r="LDM21" s="90"/>
      <c r="LDN21" s="90"/>
      <c r="LDO21" s="90"/>
      <c r="LDP21" s="90"/>
      <c r="LDQ21" s="90"/>
      <c r="LDR21" s="90"/>
      <c r="LDS21" s="90"/>
      <c r="LDT21" s="90"/>
      <c r="LDU21" s="90"/>
      <c r="LDV21" s="90"/>
      <c r="LDW21" s="90"/>
      <c r="LDX21" s="90"/>
      <c r="LDY21" s="90"/>
      <c r="LDZ21" s="90"/>
      <c r="LEA21" s="90"/>
      <c r="LEB21" s="90"/>
      <c r="LEC21" s="90"/>
      <c r="LED21" s="90"/>
      <c r="LEE21" s="90"/>
      <c r="LEF21" s="90"/>
      <c r="LEG21" s="90"/>
      <c r="LEH21" s="90"/>
      <c r="LEI21" s="90"/>
      <c r="LEJ21" s="90"/>
      <c r="LEK21" s="90"/>
      <c r="LEL21" s="90"/>
      <c r="LEM21" s="90"/>
      <c r="LEN21" s="90"/>
      <c r="LEO21" s="90"/>
      <c r="LEP21" s="90"/>
      <c r="LEQ21" s="90"/>
      <c r="LER21" s="90"/>
      <c r="LES21" s="90"/>
      <c r="LET21" s="90"/>
      <c r="LEU21" s="90"/>
      <c r="LEV21" s="90"/>
      <c r="LEW21" s="90"/>
      <c r="LEX21" s="90"/>
      <c r="LEY21" s="90"/>
      <c r="LEZ21" s="90"/>
      <c r="LFA21" s="90"/>
      <c r="LFB21" s="90"/>
      <c r="LFC21" s="90"/>
      <c r="LFD21" s="90"/>
      <c r="LFE21" s="90"/>
      <c r="LFF21" s="90"/>
      <c r="LFG21" s="90"/>
      <c r="LFH21" s="90"/>
      <c r="LFI21" s="90"/>
      <c r="LFJ21" s="90"/>
      <c r="LFK21" s="90"/>
      <c r="LFL21" s="90"/>
      <c r="LFM21" s="90"/>
      <c r="LFN21" s="90"/>
      <c r="LFO21" s="90"/>
      <c r="LFP21" s="90"/>
      <c r="LFQ21" s="90"/>
      <c r="LFR21" s="90"/>
      <c r="LFS21" s="90"/>
      <c r="LFT21" s="90"/>
      <c r="LFU21" s="90"/>
      <c r="LFV21" s="90"/>
      <c r="LFW21" s="90"/>
      <c r="LFX21" s="90"/>
      <c r="LFY21" s="90"/>
      <c r="LFZ21" s="90"/>
      <c r="LGA21" s="90"/>
      <c r="LGB21" s="90"/>
      <c r="LGC21" s="90"/>
      <c r="LGD21" s="90"/>
      <c r="LGE21" s="90"/>
      <c r="LGF21" s="90"/>
      <c r="LGG21" s="90"/>
      <c r="LGH21" s="90"/>
      <c r="LGI21" s="90"/>
      <c r="LGJ21" s="90"/>
      <c r="LGK21" s="90"/>
      <c r="LGL21" s="90"/>
      <c r="LGM21" s="90"/>
      <c r="LGN21" s="90"/>
      <c r="LGO21" s="90"/>
      <c r="LGP21" s="90"/>
      <c r="LGQ21" s="90"/>
      <c r="LGR21" s="90"/>
      <c r="LGS21" s="90"/>
      <c r="LGT21" s="90"/>
      <c r="LGU21" s="90"/>
      <c r="LGV21" s="90"/>
      <c r="LGW21" s="90"/>
      <c r="LGX21" s="90"/>
      <c r="LGY21" s="90"/>
      <c r="LGZ21" s="90"/>
      <c r="LHA21" s="90"/>
      <c r="LHB21" s="90"/>
      <c r="LHC21" s="90"/>
      <c r="LHD21" s="90"/>
      <c r="LHE21" s="90"/>
      <c r="LHF21" s="90"/>
      <c r="LHG21" s="90"/>
      <c r="LHH21" s="90"/>
      <c r="LHI21" s="90"/>
      <c r="LHJ21" s="90"/>
      <c r="LHK21" s="90"/>
      <c r="LHL21" s="90"/>
      <c r="LHM21" s="90"/>
      <c r="LHN21" s="90"/>
      <c r="LHO21" s="90"/>
      <c r="LHP21" s="90"/>
      <c r="LHQ21" s="90"/>
      <c r="LHR21" s="90"/>
      <c r="LHS21" s="90"/>
      <c r="LHT21" s="90"/>
      <c r="LHU21" s="90"/>
      <c r="LHV21" s="90"/>
      <c r="LHW21" s="90"/>
      <c r="LHX21" s="90"/>
      <c r="LHY21" s="90"/>
      <c r="LHZ21" s="90"/>
      <c r="LIA21" s="90"/>
      <c r="LIB21" s="90"/>
      <c r="LIC21" s="90"/>
      <c r="LID21" s="90"/>
      <c r="LIE21" s="90"/>
      <c r="LIF21" s="90"/>
      <c r="LIG21" s="90"/>
      <c r="LIH21" s="90"/>
      <c r="LII21" s="90"/>
      <c r="LIJ21" s="90"/>
      <c r="LIK21" s="90"/>
      <c r="LIL21" s="90"/>
      <c r="LIM21" s="90"/>
      <c r="LIN21" s="90"/>
      <c r="LIO21" s="90"/>
      <c r="LIP21" s="90"/>
      <c r="LIQ21" s="90"/>
      <c r="LIR21" s="90"/>
      <c r="LIS21" s="90"/>
      <c r="LIT21" s="90"/>
      <c r="LIU21" s="90"/>
      <c r="LIV21" s="90"/>
      <c r="LIW21" s="90"/>
      <c r="LIX21" s="90"/>
      <c r="LIY21" s="90"/>
      <c r="LIZ21" s="90"/>
      <c r="LJA21" s="90"/>
      <c r="LJB21" s="90"/>
      <c r="LJC21" s="90"/>
      <c r="LJD21" s="90"/>
      <c r="LJE21" s="90"/>
      <c r="LJF21" s="90"/>
      <c r="LJG21" s="90"/>
      <c r="LJH21" s="90"/>
      <c r="LJI21" s="90"/>
      <c r="LJJ21" s="90"/>
      <c r="LJK21" s="90"/>
      <c r="LJL21" s="90"/>
      <c r="LJM21" s="90"/>
      <c r="LJN21" s="90"/>
      <c r="LJO21" s="90"/>
      <c r="LJP21" s="90"/>
      <c r="LJQ21" s="90"/>
      <c r="LJR21" s="90"/>
      <c r="LJS21" s="90"/>
      <c r="LJT21" s="90"/>
      <c r="LJU21" s="90"/>
      <c r="LJV21" s="90"/>
      <c r="LJW21" s="90"/>
      <c r="LJX21" s="90"/>
      <c r="LJY21" s="90"/>
      <c r="LJZ21" s="90"/>
      <c r="LKA21" s="90"/>
      <c r="LKB21" s="90"/>
      <c r="LKC21" s="90"/>
      <c r="LKD21" s="90"/>
      <c r="LKE21" s="90"/>
      <c r="LKF21" s="90"/>
      <c r="LKG21" s="90"/>
      <c r="LKH21" s="90"/>
      <c r="LKI21" s="90"/>
      <c r="LKJ21" s="90"/>
      <c r="LKK21" s="90"/>
      <c r="LKL21" s="90"/>
      <c r="LKM21" s="90"/>
      <c r="LKN21" s="90"/>
      <c r="LKO21" s="90"/>
      <c r="LKP21" s="90"/>
      <c r="LKQ21" s="90"/>
      <c r="LKR21" s="90"/>
      <c r="LKS21" s="90"/>
      <c r="LKT21" s="90"/>
      <c r="LKU21" s="90"/>
      <c r="LKV21" s="90"/>
      <c r="LKW21" s="90"/>
      <c r="LKX21" s="90"/>
      <c r="LKY21" s="90"/>
      <c r="LKZ21" s="90"/>
      <c r="LLA21" s="90"/>
      <c r="LLB21" s="90"/>
      <c r="LLC21" s="90"/>
      <c r="LLD21" s="90"/>
      <c r="LLE21" s="90"/>
      <c r="LLF21" s="90"/>
      <c r="LLG21" s="90"/>
      <c r="LLH21" s="90"/>
      <c r="LLI21" s="90"/>
      <c r="LLJ21" s="90"/>
      <c r="LLK21" s="90"/>
      <c r="LLL21" s="90"/>
      <c r="LLM21" s="90"/>
      <c r="LLN21" s="90"/>
      <c r="LLO21" s="90"/>
      <c r="LLP21" s="90"/>
      <c r="LLQ21" s="90"/>
      <c r="LLR21" s="90"/>
      <c r="LLS21" s="90"/>
      <c r="LLT21" s="90"/>
      <c r="LLU21" s="90"/>
      <c r="LLV21" s="90"/>
      <c r="LLW21" s="90"/>
      <c r="LLX21" s="90"/>
      <c r="LLY21" s="90"/>
      <c r="LLZ21" s="90"/>
      <c r="LMA21" s="90"/>
      <c r="LMB21" s="90"/>
      <c r="LMC21" s="90"/>
      <c r="LMD21" s="90"/>
      <c r="LME21" s="90"/>
      <c r="LMF21" s="90"/>
      <c r="LMG21" s="90"/>
      <c r="LMH21" s="90"/>
      <c r="LMI21" s="90"/>
      <c r="LMJ21" s="90"/>
      <c r="LMK21" s="90"/>
      <c r="LML21" s="90"/>
      <c r="LMM21" s="90"/>
      <c r="LMN21" s="90"/>
      <c r="LMO21" s="90"/>
      <c r="LMP21" s="90"/>
      <c r="LMQ21" s="90"/>
      <c r="LMR21" s="90"/>
      <c r="LMS21" s="90"/>
      <c r="LMT21" s="90"/>
      <c r="LMU21" s="90"/>
      <c r="LMV21" s="90"/>
      <c r="LMW21" s="90"/>
      <c r="LMX21" s="90"/>
      <c r="LMY21" s="90"/>
      <c r="LMZ21" s="90"/>
      <c r="LNA21" s="90"/>
      <c r="LNB21" s="90"/>
      <c r="LNC21" s="90"/>
      <c r="LND21" s="90"/>
      <c r="LNE21" s="90"/>
      <c r="LNF21" s="90"/>
      <c r="LNG21" s="90"/>
      <c r="LNH21" s="90"/>
      <c r="LNI21" s="90"/>
      <c r="LNJ21" s="90"/>
      <c r="LNK21" s="90"/>
      <c r="LNL21" s="90"/>
      <c r="LNM21" s="90"/>
      <c r="LNN21" s="90"/>
      <c r="LNO21" s="90"/>
      <c r="LNP21" s="90"/>
      <c r="LNQ21" s="90"/>
      <c r="LNR21" s="90"/>
      <c r="LNS21" s="90"/>
      <c r="LNT21" s="90"/>
      <c r="LNU21" s="90"/>
      <c r="LNV21" s="90"/>
      <c r="LNW21" s="90"/>
      <c r="LNX21" s="90"/>
      <c r="LNY21" s="90"/>
      <c r="LNZ21" s="90"/>
      <c r="LOA21" s="90"/>
      <c r="LOB21" s="90"/>
      <c r="LOC21" s="90"/>
      <c r="LOD21" s="90"/>
      <c r="LOE21" s="90"/>
      <c r="LOF21" s="90"/>
      <c r="LOG21" s="90"/>
      <c r="LOH21" s="90"/>
      <c r="LOI21" s="90"/>
      <c r="LOJ21" s="90"/>
      <c r="LOK21" s="90"/>
      <c r="LOL21" s="90"/>
      <c r="LOM21" s="90"/>
      <c r="LON21" s="90"/>
      <c r="LOO21" s="90"/>
      <c r="LOP21" s="90"/>
      <c r="LOQ21" s="90"/>
      <c r="LOR21" s="90"/>
      <c r="LOS21" s="90"/>
      <c r="LOT21" s="90"/>
      <c r="LOU21" s="90"/>
      <c r="LOV21" s="90"/>
      <c r="LOW21" s="90"/>
      <c r="LOX21" s="90"/>
      <c r="LOY21" s="90"/>
      <c r="LOZ21" s="90"/>
      <c r="LPA21" s="90"/>
      <c r="LPB21" s="90"/>
      <c r="LPC21" s="90"/>
      <c r="LPD21" s="90"/>
      <c r="LPE21" s="90"/>
      <c r="LPF21" s="90"/>
      <c r="LPG21" s="90"/>
      <c r="LPH21" s="90"/>
      <c r="LPI21" s="90"/>
      <c r="LPJ21" s="90"/>
      <c r="LPK21" s="90"/>
      <c r="LPL21" s="90"/>
      <c r="LPM21" s="90"/>
      <c r="LPN21" s="90"/>
      <c r="LPO21" s="90"/>
      <c r="LPP21" s="90"/>
      <c r="LPQ21" s="90"/>
      <c r="LPR21" s="90"/>
      <c r="LPS21" s="90"/>
      <c r="LPT21" s="90"/>
      <c r="LPU21" s="90"/>
      <c r="LPV21" s="90"/>
      <c r="LPW21" s="90"/>
      <c r="LPX21" s="90"/>
      <c r="LPY21" s="90"/>
      <c r="LPZ21" s="90"/>
      <c r="LQA21" s="90"/>
      <c r="LQB21" s="90"/>
      <c r="LQC21" s="90"/>
      <c r="LQD21" s="90"/>
      <c r="LQE21" s="90"/>
      <c r="LQF21" s="90"/>
      <c r="LQG21" s="90"/>
      <c r="LQH21" s="90"/>
      <c r="LQI21" s="90"/>
      <c r="LQJ21" s="90"/>
      <c r="LQK21" s="90"/>
      <c r="LQL21" s="90"/>
      <c r="LQM21" s="90"/>
      <c r="LQN21" s="90"/>
      <c r="LQO21" s="90"/>
      <c r="LQP21" s="90"/>
      <c r="LQQ21" s="90"/>
      <c r="LQR21" s="90"/>
      <c r="LQS21" s="90"/>
      <c r="LQT21" s="90"/>
      <c r="LQU21" s="90"/>
      <c r="LQV21" s="90"/>
      <c r="LQW21" s="90"/>
      <c r="LQX21" s="90"/>
      <c r="LQY21" s="90"/>
      <c r="LQZ21" s="90"/>
      <c r="LRA21" s="90"/>
      <c r="LRB21" s="90"/>
      <c r="LRC21" s="90"/>
      <c r="LRD21" s="90"/>
      <c r="LRE21" s="90"/>
      <c r="LRF21" s="90"/>
      <c r="LRG21" s="90"/>
      <c r="LRH21" s="90"/>
      <c r="LRI21" s="90"/>
      <c r="LRJ21" s="90"/>
      <c r="LRK21" s="90"/>
      <c r="LRL21" s="90"/>
      <c r="LRM21" s="90"/>
      <c r="LRN21" s="90"/>
      <c r="LRO21" s="90"/>
      <c r="LRP21" s="90"/>
      <c r="LRQ21" s="90"/>
      <c r="LRR21" s="90"/>
      <c r="LRS21" s="90"/>
      <c r="LRT21" s="90"/>
      <c r="LRU21" s="90"/>
      <c r="LRV21" s="90"/>
      <c r="LRW21" s="90"/>
      <c r="LRX21" s="90"/>
      <c r="LRY21" s="90"/>
      <c r="LRZ21" s="90"/>
      <c r="LSA21" s="90"/>
      <c r="LSB21" s="90"/>
      <c r="LSC21" s="90"/>
      <c r="LSD21" s="90"/>
      <c r="LSE21" s="90"/>
      <c r="LSF21" s="90"/>
      <c r="LSG21" s="90"/>
      <c r="LSH21" s="90"/>
      <c r="LSI21" s="90"/>
      <c r="LSJ21" s="90"/>
      <c r="LSK21" s="90"/>
      <c r="LSL21" s="90"/>
      <c r="LSM21" s="90"/>
      <c r="LSN21" s="90"/>
      <c r="LSO21" s="90"/>
      <c r="LSP21" s="90"/>
      <c r="LSQ21" s="90"/>
      <c r="LSR21" s="90"/>
      <c r="LSS21" s="90"/>
      <c r="LST21" s="90"/>
      <c r="LSU21" s="90"/>
      <c r="LSV21" s="90"/>
      <c r="LSW21" s="90"/>
      <c r="LSX21" s="90"/>
      <c r="LSY21" s="90"/>
      <c r="LSZ21" s="90"/>
      <c r="LTA21" s="90"/>
      <c r="LTB21" s="90"/>
      <c r="LTC21" s="90"/>
      <c r="LTD21" s="90"/>
      <c r="LTE21" s="90"/>
      <c r="LTF21" s="90"/>
      <c r="LTG21" s="90"/>
      <c r="LTH21" s="90"/>
      <c r="LTI21" s="90"/>
      <c r="LTJ21" s="90"/>
      <c r="LTK21" s="90"/>
      <c r="LTL21" s="90"/>
      <c r="LTM21" s="90"/>
      <c r="LTN21" s="90"/>
      <c r="LTO21" s="90"/>
      <c r="LTP21" s="90"/>
      <c r="LTQ21" s="90"/>
      <c r="LTR21" s="90"/>
      <c r="LTS21" s="90"/>
      <c r="LTT21" s="90"/>
      <c r="LTU21" s="90"/>
      <c r="LTV21" s="90"/>
      <c r="LTW21" s="90"/>
      <c r="LTX21" s="90"/>
      <c r="LTY21" s="90"/>
      <c r="LTZ21" s="90"/>
      <c r="LUA21" s="90"/>
      <c r="LUB21" s="90"/>
      <c r="LUC21" s="90"/>
      <c r="LUD21" s="90"/>
      <c r="LUE21" s="90"/>
      <c r="LUF21" s="90"/>
      <c r="LUG21" s="90"/>
      <c r="LUH21" s="90"/>
      <c r="LUI21" s="90"/>
      <c r="LUJ21" s="90"/>
      <c r="LUK21" s="90"/>
      <c r="LUL21" s="90"/>
      <c r="LUM21" s="90"/>
      <c r="LUN21" s="90"/>
      <c r="LUO21" s="90"/>
      <c r="LUP21" s="90"/>
      <c r="LUQ21" s="90"/>
      <c r="LUR21" s="90"/>
      <c r="LUS21" s="90"/>
      <c r="LUT21" s="90"/>
      <c r="LUU21" s="90"/>
      <c r="LUV21" s="90"/>
      <c r="LUW21" s="90"/>
      <c r="LUX21" s="90"/>
      <c r="LUY21" s="90"/>
      <c r="LUZ21" s="90"/>
      <c r="LVA21" s="90"/>
      <c r="LVB21" s="90"/>
      <c r="LVC21" s="90"/>
      <c r="LVD21" s="90"/>
      <c r="LVE21" s="90"/>
      <c r="LVF21" s="90"/>
      <c r="LVG21" s="90"/>
      <c r="LVH21" s="90"/>
      <c r="LVI21" s="90"/>
      <c r="LVJ21" s="90"/>
      <c r="LVK21" s="90"/>
      <c r="LVL21" s="90"/>
      <c r="LVM21" s="90"/>
      <c r="LVN21" s="90"/>
      <c r="LVO21" s="90"/>
      <c r="LVP21" s="90"/>
      <c r="LVQ21" s="90"/>
      <c r="LVR21" s="90"/>
      <c r="LVS21" s="90"/>
      <c r="LVT21" s="90"/>
      <c r="LVU21" s="90"/>
      <c r="LVV21" s="90"/>
      <c r="LVW21" s="90"/>
      <c r="LVX21" s="90"/>
      <c r="LVY21" s="90"/>
      <c r="LVZ21" s="90"/>
      <c r="LWA21" s="90"/>
      <c r="LWB21" s="90"/>
      <c r="LWC21" s="90"/>
      <c r="LWD21" s="90"/>
      <c r="LWE21" s="90"/>
      <c r="LWF21" s="90"/>
      <c r="LWG21" s="90"/>
      <c r="LWH21" s="90"/>
      <c r="LWI21" s="90"/>
      <c r="LWJ21" s="90"/>
      <c r="LWK21" s="90"/>
      <c r="LWL21" s="90"/>
      <c r="LWM21" s="90"/>
      <c r="LWN21" s="90"/>
      <c r="LWO21" s="90"/>
      <c r="LWP21" s="90"/>
      <c r="LWQ21" s="90"/>
      <c r="LWR21" s="90"/>
      <c r="LWS21" s="90"/>
      <c r="LWT21" s="90"/>
      <c r="LWU21" s="90"/>
      <c r="LWV21" s="90"/>
      <c r="LWW21" s="90"/>
      <c r="LWX21" s="90"/>
      <c r="LWY21" s="90"/>
      <c r="LWZ21" s="90"/>
      <c r="LXA21" s="90"/>
      <c r="LXB21" s="90"/>
      <c r="LXC21" s="90"/>
      <c r="LXD21" s="90"/>
      <c r="LXE21" s="90"/>
      <c r="LXF21" s="90"/>
      <c r="LXG21" s="90"/>
      <c r="LXH21" s="90"/>
      <c r="LXI21" s="90"/>
      <c r="LXJ21" s="90"/>
      <c r="LXK21" s="90"/>
      <c r="LXL21" s="90"/>
      <c r="LXM21" s="90"/>
      <c r="LXN21" s="90"/>
      <c r="LXO21" s="90"/>
      <c r="LXP21" s="90"/>
      <c r="LXQ21" s="90"/>
      <c r="LXR21" s="90"/>
      <c r="LXS21" s="90"/>
      <c r="LXT21" s="90"/>
      <c r="LXU21" s="90"/>
      <c r="LXV21" s="90"/>
      <c r="LXW21" s="90"/>
      <c r="LXX21" s="90"/>
      <c r="LXY21" s="90"/>
      <c r="LXZ21" s="90"/>
      <c r="LYA21" s="90"/>
      <c r="LYB21" s="90"/>
      <c r="LYC21" s="90"/>
      <c r="LYD21" s="90"/>
      <c r="LYE21" s="90"/>
      <c r="LYF21" s="90"/>
      <c r="LYG21" s="90"/>
      <c r="LYH21" s="90"/>
      <c r="LYI21" s="90"/>
      <c r="LYJ21" s="90"/>
      <c r="LYK21" s="90"/>
      <c r="LYL21" s="90"/>
      <c r="LYM21" s="90"/>
      <c r="LYN21" s="90"/>
      <c r="LYO21" s="90"/>
      <c r="LYP21" s="90"/>
      <c r="LYQ21" s="90"/>
      <c r="LYR21" s="90"/>
      <c r="LYS21" s="90"/>
      <c r="LYT21" s="90"/>
      <c r="LYU21" s="90"/>
      <c r="LYV21" s="90"/>
      <c r="LYW21" s="90"/>
      <c r="LYX21" s="90"/>
      <c r="LYY21" s="90"/>
      <c r="LYZ21" s="90"/>
      <c r="LZA21" s="90"/>
      <c r="LZB21" s="90"/>
      <c r="LZC21" s="90"/>
      <c r="LZD21" s="90"/>
      <c r="LZE21" s="90"/>
      <c r="LZF21" s="90"/>
      <c r="LZG21" s="90"/>
      <c r="LZH21" s="90"/>
      <c r="LZI21" s="90"/>
      <c r="LZJ21" s="90"/>
      <c r="LZK21" s="90"/>
      <c r="LZL21" s="90"/>
      <c r="LZM21" s="90"/>
      <c r="LZN21" s="90"/>
      <c r="LZO21" s="90"/>
      <c r="LZP21" s="90"/>
      <c r="LZQ21" s="90"/>
      <c r="LZR21" s="90"/>
      <c r="LZS21" s="90"/>
      <c r="LZT21" s="90"/>
      <c r="LZU21" s="90"/>
      <c r="LZV21" s="90"/>
      <c r="LZW21" s="90"/>
      <c r="LZX21" s="90"/>
      <c r="LZY21" s="90"/>
      <c r="LZZ21" s="90"/>
      <c r="MAA21" s="90"/>
      <c r="MAB21" s="90"/>
      <c r="MAC21" s="90"/>
      <c r="MAD21" s="90"/>
      <c r="MAE21" s="90"/>
      <c r="MAF21" s="90"/>
      <c r="MAG21" s="90"/>
      <c r="MAH21" s="90"/>
      <c r="MAI21" s="90"/>
      <c r="MAJ21" s="90"/>
      <c r="MAK21" s="90"/>
      <c r="MAL21" s="90"/>
      <c r="MAM21" s="90"/>
      <c r="MAN21" s="90"/>
      <c r="MAO21" s="90"/>
      <c r="MAP21" s="90"/>
      <c r="MAQ21" s="90"/>
      <c r="MAR21" s="90"/>
      <c r="MAS21" s="90"/>
      <c r="MAT21" s="90"/>
      <c r="MAU21" s="90"/>
      <c r="MAV21" s="90"/>
      <c r="MAW21" s="90"/>
      <c r="MAX21" s="90"/>
      <c r="MAY21" s="90"/>
      <c r="MAZ21" s="90"/>
      <c r="MBA21" s="90"/>
      <c r="MBB21" s="90"/>
      <c r="MBC21" s="90"/>
      <c r="MBD21" s="90"/>
      <c r="MBE21" s="90"/>
      <c r="MBF21" s="90"/>
      <c r="MBG21" s="90"/>
      <c r="MBH21" s="90"/>
      <c r="MBI21" s="90"/>
      <c r="MBJ21" s="90"/>
      <c r="MBK21" s="90"/>
      <c r="MBL21" s="90"/>
      <c r="MBM21" s="90"/>
      <c r="MBN21" s="90"/>
      <c r="MBO21" s="90"/>
      <c r="MBP21" s="90"/>
      <c r="MBQ21" s="90"/>
      <c r="MBR21" s="90"/>
      <c r="MBS21" s="90"/>
      <c r="MBT21" s="90"/>
      <c r="MBU21" s="90"/>
      <c r="MBV21" s="90"/>
      <c r="MBW21" s="90"/>
      <c r="MBX21" s="90"/>
      <c r="MBY21" s="90"/>
      <c r="MBZ21" s="90"/>
      <c r="MCA21" s="90"/>
      <c r="MCB21" s="90"/>
      <c r="MCC21" s="90"/>
      <c r="MCD21" s="90"/>
      <c r="MCE21" s="90"/>
      <c r="MCF21" s="90"/>
      <c r="MCG21" s="90"/>
      <c r="MCH21" s="90"/>
      <c r="MCI21" s="90"/>
      <c r="MCJ21" s="90"/>
      <c r="MCK21" s="90"/>
      <c r="MCL21" s="90"/>
      <c r="MCM21" s="90"/>
      <c r="MCN21" s="90"/>
      <c r="MCO21" s="90"/>
      <c r="MCP21" s="90"/>
      <c r="MCQ21" s="90"/>
      <c r="MCR21" s="90"/>
      <c r="MCS21" s="90"/>
      <c r="MCT21" s="90"/>
      <c r="MCU21" s="90"/>
      <c r="MCV21" s="90"/>
      <c r="MCW21" s="90"/>
      <c r="MCX21" s="90"/>
      <c r="MCY21" s="90"/>
      <c r="MCZ21" s="90"/>
      <c r="MDA21" s="90"/>
      <c r="MDB21" s="90"/>
      <c r="MDC21" s="90"/>
      <c r="MDD21" s="90"/>
      <c r="MDE21" s="90"/>
      <c r="MDF21" s="90"/>
      <c r="MDG21" s="90"/>
      <c r="MDH21" s="90"/>
      <c r="MDI21" s="90"/>
      <c r="MDJ21" s="90"/>
      <c r="MDK21" s="90"/>
      <c r="MDL21" s="90"/>
      <c r="MDM21" s="90"/>
      <c r="MDN21" s="90"/>
      <c r="MDO21" s="90"/>
      <c r="MDP21" s="90"/>
      <c r="MDQ21" s="90"/>
      <c r="MDR21" s="90"/>
      <c r="MDS21" s="90"/>
      <c r="MDT21" s="90"/>
      <c r="MDU21" s="90"/>
      <c r="MDV21" s="90"/>
      <c r="MDW21" s="90"/>
      <c r="MDX21" s="90"/>
      <c r="MDY21" s="90"/>
      <c r="MDZ21" s="90"/>
      <c r="MEA21" s="90"/>
      <c r="MEB21" s="90"/>
      <c r="MEC21" s="90"/>
      <c r="MED21" s="90"/>
      <c r="MEE21" s="90"/>
      <c r="MEF21" s="90"/>
      <c r="MEG21" s="90"/>
      <c r="MEH21" s="90"/>
      <c r="MEI21" s="90"/>
      <c r="MEJ21" s="90"/>
      <c r="MEK21" s="90"/>
      <c r="MEL21" s="90"/>
      <c r="MEM21" s="90"/>
      <c r="MEN21" s="90"/>
      <c r="MEO21" s="90"/>
      <c r="MEP21" s="90"/>
      <c r="MEQ21" s="90"/>
      <c r="MER21" s="90"/>
      <c r="MES21" s="90"/>
      <c r="MET21" s="90"/>
      <c r="MEU21" s="90"/>
      <c r="MEV21" s="90"/>
      <c r="MEW21" s="90"/>
      <c r="MEX21" s="90"/>
      <c r="MEY21" s="90"/>
      <c r="MEZ21" s="90"/>
      <c r="MFA21" s="90"/>
      <c r="MFB21" s="90"/>
      <c r="MFC21" s="90"/>
      <c r="MFD21" s="90"/>
      <c r="MFE21" s="90"/>
      <c r="MFF21" s="90"/>
      <c r="MFG21" s="90"/>
      <c r="MFH21" s="90"/>
      <c r="MFI21" s="90"/>
      <c r="MFJ21" s="90"/>
      <c r="MFK21" s="90"/>
      <c r="MFL21" s="90"/>
      <c r="MFM21" s="90"/>
      <c r="MFN21" s="90"/>
      <c r="MFO21" s="90"/>
      <c r="MFP21" s="90"/>
      <c r="MFQ21" s="90"/>
      <c r="MFR21" s="90"/>
      <c r="MFS21" s="90"/>
      <c r="MFT21" s="90"/>
      <c r="MFU21" s="90"/>
      <c r="MFV21" s="90"/>
      <c r="MFW21" s="90"/>
      <c r="MFX21" s="90"/>
      <c r="MFY21" s="90"/>
      <c r="MFZ21" s="90"/>
      <c r="MGA21" s="90"/>
      <c r="MGB21" s="90"/>
      <c r="MGC21" s="90"/>
      <c r="MGD21" s="90"/>
      <c r="MGE21" s="90"/>
      <c r="MGF21" s="90"/>
      <c r="MGG21" s="90"/>
      <c r="MGH21" s="90"/>
      <c r="MGI21" s="90"/>
      <c r="MGJ21" s="90"/>
      <c r="MGK21" s="90"/>
      <c r="MGL21" s="90"/>
      <c r="MGM21" s="90"/>
      <c r="MGN21" s="90"/>
      <c r="MGO21" s="90"/>
      <c r="MGP21" s="90"/>
      <c r="MGQ21" s="90"/>
      <c r="MGR21" s="90"/>
      <c r="MGS21" s="90"/>
      <c r="MGT21" s="90"/>
      <c r="MGU21" s="90"/>
      <c r="MGV21" s="90"/>
      <c r="MGW21" s="90"/>
      <c r="MGX21" s="90"/>
      <c r="MGY21" s="90"/>
      <c r="MGZ21" s="90"/>
      <c r="MHA21" s="90"/>
      <c r="MHB21" s="90"/>
      <c r="MHC21" s="90"/>
      <c r="MHD21" s="90"/>
      <c r="MHE21" s="90"/>
      <c r="MHF21" s="90"/>
      <c r="MHG21" s="90"/>
      <c r="MHH21" s="90"/>
      <c r="MHI21" s="90"/>
      <c r="MHJ21" s="90"/>
      <c r="MHK21" s="90"/>
      <c r="MHL21" s="90"/>
      <c r="MHM21" s="90"/>
      <c r="MHN21" s="90"/>
      <c r="MHO21" s="90"/>
      <c r="MHP21" s="90"/>
      <c r="MHQ21" s="90"/>
      <c r="MHR21" s="90"/>
      <c r="MHS21" s="90"/>
      <c r="MHT21" s="90"/>
      <c r="MHU21" s="90"/>
      <c r="MHV21" s="90"/>
      <c r="MHW21" s="90"/>
      <c r="MHX21" s="90"/>
      <c r="MHY21" s="90"/>
      <c r="MHZ21" s="90"/>
      <c r="MIA21" s="90"/>
      <c r="MIB21" s="90"/>
      <c r="MIC21" s="90"/>
      <c r="MID21" s="90"/>
      <c r="MIE21" s="90"/>
      <c r="MIF21" s="90"/>
      <c r="MIG21" s="90"/>
      <c r="MIH21" s="90"/>
      <c r="MII21" s="90"/>
      <c r="MIJ21" s="90"/>
      <c r="MIK21" s="90"/>
      <c r="MIL21" s="90"/>
      <c r="MIM21" s="90"/>
      <c r="MIN21" s="90"/>
      <c r="MIO21" s="90"/>
      <c r="MIP21" s="90"/>
      <c r="MIQ21" s="90"/>
      <c r="MIR21" s="90"/>
      <c r="MIS21" s="90"/>
      <c r="MIT21" s="90"/>
      <c r="MIU21" s="90"/>
      <c r="MIV21" s="90"/>
      <c r="MIW21" s="90"/>
      <c r="MIX21" s="90"/>
      <c r="MIY21" s="90"/>
      <c r="MIZ21" s="90"/>
      <c r="MJA21" s="90"/>
      <c r="MJB21" s="90"/>
      <c r="MJC21" s="90"/>
      <c r="MJD21" s="90"/>
      <c r="MJE21" s="90"/>
      <c r="MJF21" s="90"/>
      <c r="MJG21" s="90"/>
      <c r="MJH21" s="90"/>
      <c r="MJI21" s="90"/>
      <c r="MJJ21" s="90"/>
      <c r="MJK21" s="90"/>
      <c r="MJL21" s="90"/>
      <c r="MJM21" s="90"/>
      <c r="MJN21" s="90"/>
      <c r="MJO21" s="90"/>
      <c r="MJP21" s="90"/>
      <c r="MJQ21" s="90"/>
      <c r="MJR21" s="90"/>
      <c r="MJS21" s="90"/>
      <c r="MJT21" s="90"/>
      <c r="MJU21" s="90"/>
      <c r="MJV21" s="90"/>
      <c r="MJW21" s="90"/>
      <c r="MJX21" s="90"/>
      <c r="MJY21" s="90"/>
      <c r="MJZ21" s="90"/>
      <c r="MKA21" s="90"/>
      <c r="MKB21" s="90"/>
      <c r="MKC21" s="90"/>
      <c r="MKD21" s="90"/>
      <c r="MKE21" s="90"/>
      <c r="MKF21" s="90"/>
      <c r="MKG21" s="90"/>
      <c r="MKH21" s="90"/>
      <c r="MKI21" s="90"/>
      <c r="MKJ21" s="90"/>
      <c r="MKK21" s="90"/>
      <c r="MKL21" s="90"/>
      <c r="MKM21" s="90"/>
      <c r="MKN21" s="90"/>
      <c r="MKO21" s="90"/>
      <c r="MKP21" s="90"/>
      <c r="MKQ21" s="90"/>
      <c r="MKR21" s="90"/>
      <c r="MKS21" s="90"/>
      <c r="MKT21" s="90"/>
      <c r="MKU21" s="90"/>
      <c r="MKV21" s="90"/>
      <c r="MKW21" s="90"/>
      <c r="MKX21" s="90"/>
      <c r="MKY21" s="90"/>
      <c r="MKZ21" s="90"/>
      <c r="MLA21" s="90"/>
      <c r="MLB21" s="90"/>
      <c r="MLC21" s="90"/>
      <c r="MLD21" s="90"/>
      <c r="MLE21" s="90"/>
      <c r="MLF21" s="90"/>
      <c r="MLG21" s="90"/>
      <c r="MLH21" s="90"/>
      <c r="MLI21" s="90"/>
      <c r="MLJ21" s="90"/>
      <c r="MLK21" s="90"/>
      <c r="MLL21" s="90"/>
      <c r="MLM21" s="90"/>
      <c r="MLN21" s="90"/>
      <c r="MLO21" s="90"/>
      <c r="MLP21" s="90"/>
      <c r="MLQ21" s="90"/>
      <c r="MLR21" s="90"/>
      <c r="MLS21" s="90"/>
      <c r="MLT21" s="90"/>
      <c r="MLU21" s="90"/>
      <c r="MLV21" s="90"/>
      <c r="MLW21" s="90"/>
      <c r="MLX21" s="90"/>
      <c r="MLY21" s="90"/>
      <c r="MLZ21" s="90"/>
      <c r="MMA21" s="90"/>
      <c r="MMB21" s="90"/>
      <c r="MMC21" s="90"/>
      <c r="MMD21" s="90"/>
      <c r="MME21" s="90"/>
      <c r="MMF21" s="90"/>
      <c r="MMG21" s="90"/>
      <c r="MMH21" s="90"/>
      <c r="MMI21" s="90"/>
      <c r="MMJ21" s="90"/>
      <c r="MMK21" s="90"/>
      <c r="MML21" s="90"/>
      <c r="MMM21" s="90"/>
      <c r="MMN21" s="90"/>
      <c r="MMO21" s="90"/>
      <c r="MMP21" s="90"/>
      <c r="MMQ21" s="90"/>
      <c r="MMR21" s="90"/>
      <c r="MMS21" s="90"/>
      <c r="MMT21" s="90"/>
      <c r="MMU21" s="90"/>
      <c r="MMV21" s="90"/>
      <c r="MMW21" s="90"/>
      <c r="MMX21" s="90"/>
      <c r="MMY21" s="90"/>
      <c r="MMZ21" s="90"/>
      <c r="MNA21" s="90"/>
      <c r="MNB21" s="90"/>
      <c r="MNC21" s="90"/>
      <c r="MND21" s="90"/>
      <c r="MNE21" s="90"/>
      <c r="MNF21" s="90"/>
      <c r="MNG21" s="90"/>
      <c r="MNH21" s="90"/>
      <c r="MNI21" s="90"/>
      <c r="MNJ21" s="90"/>
      <c r="MNK21" s="90"/>
      <c r="MNL21" s="90"/>
      <c r="MNM21" s="90"/>
      <c r="MNN21" s="90"/>
      <c r="MNO21" s="90"/>
      <c r="MNP21" s="90"/>
      <c r="MNQ21" s="90"/>
      <c r="MNR21" s="90"/>
      <c r="MNS21" s="90"/>
      <c r="MNT21" s="90"/>
      <c r="MNU21" s="90"/>
      <c r="MNV21" s="90"/>
      <c r="MNW21" s="90"/>
      <c r="MNX21" s="90"/>
      <c r="MNY21" s="90"/>
      <c r="MNZ21" s="90"/>
      <c r="MOA21" s="90"/>
      <c r="MOB21" s="90"/>
      <c r="MOC21" s="90"/>
      <c r="MOD21" s="90"/>
      <c r="MOE21" s="90"/>
      <c r="MOF21" s="90"/>
      <c r="MOG21" s="90"/>
      <c r="MOH21" s="90"/>
      <c r="MOI21" s="90"/>
      <c r="MOJ21" s="90"/>
      <c r="MOK21" s="90"/>
      <c r="MOL21" s="90"/>
      <c r="MOM21" s="90"/>
      <c r="MON21" s="90"/>
      <c r="MOO21" s="90"/>
      <c r="MOP21" s="90"/>
      <c r="MOQ21" s="90"/>
      <c r="MOR21" s="90"/>
      <c r="MOS21" s="90"/>
      <c r="MOT21" s="90"/>
      <c r="MOU21" s="90"/>
      <c r="MOV21" s="90"/>
      <c r="MOW21" s="90"/>
      <c r="MOX21" s="90"/>
      <c r="MOY21" s="90"/>
      <c r="MOZ21" s="90"/>
      <c r="MPA21" s="90"/>
      <c r="MPB21" s="90"/>
      <c r="MPC21" s="90"/>
      <c r="MPD21" s="90"/>
      <c r="MPE21" s="90"/>
      <c r="MPF21" s="90"/>
      <c r="MPG21" s="90"/>
      <c r="MPH21" s="90"/>
      <c r="MPI21" s="90"/>
      <c r="MPJ21" s="90"/>
      <c r="MPK21" s="90"/>
      <c r="MPL21" s="90"/>
      <c r="MPM21" s="90"/>
      <c r="MPN21" s="90"/>
      <c r="MPO21" s="90"/>
      <c r="MPP21" s="90"/>
      <c r="MPQ21" s="90"/>
      <c r="MPR21" s="90"/>
      <c r="MPS21" s="90"/>
      <c r="MPT21" s="90"/>
      <c r="MPU21" s="90"/>
      <c r="MPV21" s="90"/>
      <c r="MPW21" s="90"/>
      <c r="MPX21" s="90"/>
      <c r="MPY21" s="90"/>
      <c r="MPZ21" s="90"/>
      <c r="MQA21" s="90"/>
      <c r="MQB21" s="90"/>
      <c r="MQC21" s="90"/>
      <c r="MQD21" s="90"/>
      <c r="MQE21" s="90"/>
      <c r="MQF21" s="90"/>
      <c r="MQG21" s="90"/>
      <c r="MQH21" s="90"/>
      <c r="MQI21" s="90"/>
      <c r="MQJ21" s="90"/>
      <c r="MQK21" s="90"/>
      <c r="MQL21" s="90"/>
      <c r="MQM21" s="90"/>
      <c r="MQN21" s="90"/>
      <c r="MQO21" s="90"/>
      <c r="MQP21" s="90"/>
      <c r="MQQ21" s="90"/>
      <c r="MQR21" s="90"/>
      <c r="MQS21" s="90"/>
      <c r="MQT21" s="90"/>
      <c r="MQU21" s="90"/>
      <c r="MQV21" s="90"/>
      <c r="MQW21" s="90"/>
      <c r="MQX21" s="90"/>
      <c r="MQY21" s="90"/>
      <c r="MQZ21" s="90"/>
      <c r="MRA21" s="90"/>
      <c r="MRB21" s="90"/>
      <c r="MRC21" s="90"/>
      <c r="MRD21" s="90"/>
      <c r="MRE21" s="90"/>
      <c r="MRF21" s="90"/>
      <c r="MRG21" s="90"/>
      <c r="MRH21" s="90"/>
      <c r="MRI21" s="90"/>
      <c r="MRJ21" s="90"/>
      <c r="MRK21" s="90"/>
      <c r="MRL21" s="90"/>
      <c r="MRM21" s="90"/>
      <c r="MRN21" s="90"/>
      <c r="MRO21" s="90"/>
      <c r="MRP21" s="90"/>
      <c r="MRQ21" s="90"/>
      <c r="MRR21" s="90"/>
      <c r="MRS21" s="90"/>
      <c r="MRT21" s="90"/>
      <c r="MRU21" s="90"/>
      <c r="MRV21" s="90"/>
      <c r="MRW21" s="90"/>
      <c r="MRX21" s="90"/>
      <c r="MRY21" s="90"/>
      <c r="MRZ21" s="90"/>
      <c r="MSA21" s="90"/>
      <c r="MSB21" s="90"/>
      <c r="MSC21" s="90"/>
      <c r="MSD21" s="90"/>
      <c r="MSE21" s="90"/>
      <c r="MSF21" s="90"/>
      <c r="MSG21" s="90"/>
      <c r="MSH21" s="90"/>
      <c r="MSI21" s="90"/>
      <c r="MSJ21" s="90"/>
      <c r="MSK21" s="90"/>
      <c r="MSL21" s="90"/>
      <c r="MSM21" s="90"/>
      <c r="MSN21" s="90"/>
      <c r="MSO21" s="90"/>
      <c r="MSP21" s="90"/>
      <c r="MSQ21" s="90"/>
      <c r="MSR21" s="90"/>
      <c r="MSS21" s="90"/>
      <c r="MST21" s="90"/>
      <c r="MSU21" s="90"/>
      <c r="MSV21" s="90"/>
      <c r="MSW21" s="90"/>
      <c r="MSX21" s="90"/>
      <c r="MSY21" s="90"/>
      <c r="MSZ21" s="90"/>
      <c r="MTA21" s="90"/>
      <c r="MTB21" s="90"/>
      <c r="MTC21" s="90"/>
      <c r="MTD21" s="90"/>
      <c r="MTE21" s="90"/>
      <c r="MTF21" s="90"/>
      <c r="MTG21" s="90"/>
      <c r="MTH21" s="90"/>
      <c r="MTI21" s="90"/>
      <c r="MTJ21" s="90"/>
      <c r="MTK21" s="90"/>
      <c r="MTL21" s="90"/>
      <c r="MTM21" s="90"/>
      <c r="MTN21" s="90"/>
      <c r="MTO21" s="90"/>
      <c r="MTP21" s="90"/>
      <c r="MTQ21" s="90"/>
      <c r="MTR21" s="90"/>
      <c r="MTS21" s="90"/>
      <c r="MTT21" s="90"/>
      <c r="MTU21" s="90"/>
      <c r="MTV21" s="90"/>
      <c r="MTW21" s="90"/>
      <c r="MTX21" s="90"/>
      <c r="MTY21" s="90"/>
      <c r="MTZ21" s="90"/>
      <c r="MUA21" s="90"/>
      <c r="MUB21" s="90"/>
      <c r="MUC21" s="90"/>
      <c r="MUD21" s="90"/>
      <c r="MUE21" s="90"/>
      <c r="MUF21" s="90"/>
      <c r="MUG21" s="90"/>
      <c r="MUH21" s="90"/>
      <c r="MUI21" s="90"/>
      <c r="MUJ21" s="90"/>
      <c r="MUK21" s="90"/>
      <c r="MUL21" s="90"/>
      <c r="MUM21" s="90"/>
      <c r="MUN21" s="90"/>
      <c r="MUO21" s="90"/>
      <c r="MUP21" s="90"/>
      <c r="MUQ21" s="90"/>
      <c r="MUR21" s="90"/>
      <c r="MUS21" s="90"/>
      <c r="MUT21" s="90"/>
      <c r="MUU21" s="90"/>
      <c r="MUV21" s="90"/>
      <c r="MUW21" s="90"/>
      <c r="MUX21" s="90"/>
      <c r="MUY21" s="90"/>
      <c r="MUZ21" s="90"/>
      <c r="MVA21" s="90"/>
      <c r="MVB21" s="90"/>
      <c r="MVC21" s="90"/>
      <c r="MVD21" s="90"/>
      <c r="MVE21" s="90"/>
      <c r="MVF21" s="90"/>
      <c r="MVG21" s="90"/>
      <c r="MVH21" s="90"/>
      <c r="MVI21" s="90"/>
      <c r="MVJ21" s="90"/>
      <c r="MVK21" s="90"/>
      <c r="MVL21" s="90"/>
      <c r="MVM21" s="90"/>
      <c r="MVN21" s="90"/>
      <c r="MVO21" s="90"/>
      <c r="MVP21" s="90"/>
      <c r="MVQ21" s="90"/>
      <c r="MVR21" s="90"/>
      <c r="MVS21" s="90"/>
      <c r="MVT21" s="90"/>
      <c r="MVU21" s="90"/>
      <c r="MVV21" s="90"/>
      <c r="MVW21" s="90"/>
      <c r="MVX21" s="90"/>
      <c r="MVY21" s="90"/>
      <c r="MVZ21" s="90"/>
      <c r="MWA21" s="90"/>
      <c r="MWB21" s="90"/>
      <c r="MWC21" s="90"/>
      <c r="MWD21" s="90"/>
      <c r="MWE21" s="90"/>
      <c r="MWF21" s="90"/>
      <c r="MWG21" s="90"/>
      <c r="MWH21" s="90"/>
      <c r="MWI21" s="90"/>
      <c r="MWJ21" s="90"/>
      <c r="MWK21" s="90"/>
      <c r="MWL21" s="90"/>
      <c r="MWM21" s="90"/>
      <c r="MWN21" s="90"/>
      <c r="MWO21" s="90"/>
      <c r="MWP21" s="90"/>
      <c r="MWQ21" s="90"/>
      <c r="MWR21" s="90"/>
      <c r="MWS21" s="90"/>
      <c r="MWT21" s="90"/>
      <c r="MWU21" s="90"/>
      <c r="MWV21" s="90"/>
      <c r="MWW21" s="90"/>
      <c r="MWX21" s="90"/>
      <c r="MWY21" s="90"/>
      <c r="MWZ21" s="90"/>
      <c r="MXA21" s="90"/>
      <c r="MXB21" s="90"/>
      <c r="MXC21" s="90"/>
      <c r="MXD21" s="90"/>
      <c r="MXE21" s="90"/>
      <c r="MXF21" s="90"/>
      <c r="MXG21" s="90"/>
      <c r="MXH21" s="90"/>
      <c r="MXI21" s="90"/>
      <c r="MXJ21" s="90"/>
      <c r="MXK21" s="90"/>
      <c r="MXL21" s="90"/>
      <c r="MXM21" s="90"/>
      <c r="MXN21" s="90"/>
      <c r="MXO21" s="90"/>
      <c r="MXP21" s="90"/>
      <c r="MXQ21" s="90"/>
      <c r="MXR21" s="90"/>
      <c r="MXS21" s="90"/>
      <c r="MXT21" s="90"/>
      <c r="MXU21" s="90"/>
      <c r="MXV21" s="90"/>
      <c r="MXW21" s="90"/>
      <c r="MXX21" s="90"/>
      <c r="MXY21" s="90"/>
      <c r="MXZ21" s="90"/>
      <c r="MYA21" s="90"/>
      <c r="MYB21" s="90"/>
      <c r="MYC21" s="90"/>
      <c r="MYD21" s="90"/>
      <c r="MYE21" s="90"/>
      <c r="MYF21" s="90"/>
      <c r="MYG21" s="90"/>
      <c r="MYH21" s="90"/>
      <c r="MYI21" s="90"/>
      <c r="MYJ21" s="90"/>
      <c r="MYK21" s="90"/>
      <c r="MYL21" s="90"/>
      <c r="MYM21" s="90"/>
      <c r="MYN21" s="90"/>
      <c r="MYO21" s="90"/>
      <c r="MYP21" s="90"/>
      <c r="MYQ21" s="90"/>
      <c r="MYR21" s="90"/>
      <c r="MYS21" s="90"/>
      <c r="MYT21" s="90"/>
      <c r="MYU21" s="90"/>
      <c r="MYV21" s="90"/>
      <c r="MYW21" s="90"/>
      <c r="MYX21" s="90"/>
      <c r="MYY21" s="90"/>
      <c r="MYZ21" s="90"/>
      <c r="MZA21" s="90"/>
      <c r="MZB21" s="90"/>
      <c r="MZC21" s="90"/>
      <c r="MZD21" s="90"/>
      <c r="MZE21" s="90"/>
      <c r="MZF21" s="90"/>
      <c r="MZG21" s="90"/>
      <c r="MZH21" s="90"/>
      <c r="MZI21" s="90"/>
      <c r="MZJ21" s="90"/>
      <c r="MZK21" s="90"/>
      <c r="MZL21" s="90"/>
      <c r="MZM21" s="90"/>
      <c r="MZN21" s="90"/>
      <c r="MZO21" s="90"/>
      <c r="MZP21" s="90"/>
      <c r="MZQ21" s="90"/>
      <c r="MZR21" s="90"/>
      <c r="MZS21" s="90"/>
      <c r="MZT21" s="90"/>
      <c r="MZU21" s="90"/>
      <c r="MZV21" s="90"/>
      <c r="MZW21" s="90"/>
      <c r="MZX21" s="90"/>
      <c r="MZY21" s="90"/>
      <c r="MZZ21" s="90"/>
      <c r="NAA21" s="90"/>
      <c r="NAB21" s="90"/>
      <c r="NAC21" s="90"/>
      <c r="NAD21" s="90"/>
      <c r="NAE21" s="90"/>
      <c r="NAF21" s="90"/>
      <c r="NAG21" s="90"/>
      <c r="NAH21" s="90"/>
      <c r="NAI21" s="90"/>
      <c r="NAJ21" s="90"/>
      <c r="NAK21" s="90"/>
      <c r="NAL21" s="90"/>
      <c r="NAM21" s="90"/>
      <c r="NAN21" s="90"/>
      <c r="NAO21" s="90"/>
      <c r="NAP21" s="90"/>
      <c r="NAQ21" s="90"/>
      <c r="NAR21" s="90"/>
      <c r="NAS21" s="90"/>
      <c r="NAT21" s="90"/>
      <c r="NAU21" s="90"/>
      <c r="NAV21" s="90"/>
      <c r="NAW21" s="90"/>
      <c r="NAX21" s="90"/>
      <c r="NAY21" s="90"/>
      <c r="NAZ21" s="90"/>
      <c r="NBA21" s="90"/>
      <c r="NBB21" s="90"/>
      <c r="NBC21" s="90"/>
      <c r="NBD21" s="90"/>
      <c r="NBE21" s="90"/>
      <c r="NBF21" s="90"/>
      <c r="NBG21" s="90"/>
      <c r="NBH21" s="90"/>
      <c r="NBI21" s="90"/>
      <c r="NBJ21" s="90"/>
      <c r="NBK21" s="90"/>
      <c r="NBL21" s="90"/>
      <c r="NBM21" s="90"/>
      <c r="NBN21" s="90"/>
      <c r="NBO21" s="90"/>
      <c r="NBP21" s="90"/>
      <c r="NBQ21" s="90"/>
      <c r="NBR21" s="90"/>
      <c r="NBS21" s="90"/>
      <c r="NBT21" s="90"/>
      <c r="NBU21" s="90"/>
      <c r="NBV21" s="90"/>
      <c r="NBW21" s="90"/>
      <c r="NBX21" s="90"/>
      <c r="NBY21" s="90"/>
      <c r="NBZ21" s="90"/>
      <c r="NCA21" s="90"/>
      <c r="NCB21" s="90"/>
      <c r="NCC21" s="90"/>
      <c r="NCD21" s="90"/>
      <c r="NCE21" s="90"/>
      <c r="NCF21" s="90"/>
      <c r="NCG21" s="90"/>
      <c r="NCH21" s="90"/>
      <c r="NCI21" s="90"/>
      <c r="NCJ21" s="90"/>
      <c r="NCK21" s="90"/>
      <c r="NCL21" s="90"/>
      <c r="NCM21" s="90"/>
      <c r="NCN21" s="90"/>
      <c r="NCO21" s="90"/>
      <c r="NCP21" s="90"/>
      <c r="NCQ21" s="90"/>
      <c r="NCR21" s="90"/>
      <c r="NCS21" s="90"/>
      <c r="NCT21" s="90"/>
      <c r="NCU21" s="90"/>
      <c r="NCV21" s="90"/>
      <c r="NCW21" s="90"/>
      <c r="NCX21" s="90"/>
      <c r="NCY21" s="90"/>
      <c r="NCZ21" s="90"/>
      <c r="NDA21" s="90"/>
      <c r="NDB21" s="90"/>
      <c r="NDC21" s="90"/>
      <c r="NDD21" s="90"/>
      <c r="NDE21" s="90"/>
      <c r="NDF21" s="90"/>
      <c r="NDG21" s="90"/>
      <c r="NDH21" s="90"/>
      <c r="NDI21" s="90"/>
      <c r="NDJ21" s="90"/>
      <c r="NDK21" s="90"/>
      <c r="NDL21" s="90"/>
      <c r="NDM21" s="90"/>
      <c r="NDN21" s="90"/>
      <c r="NDO21" s="90"/>
      <c r="NDP21" s="90"/>
      <c r="NDQ21" s="90"/>
      <c r="NDR21" s="90"/>
      <c r="NDS21" s="90"/>
      <c r="NDT21" s="90"/>
      <c r="NDU21" s="90"/>
      <c r="NDV21" s="90"/>
      <c r="NDW21" s="90"/>
      <c r="NDX21" s="90"/>
      <c r="NDY21" s="90"/>
      <c r="NDZ21" s="90"/>
      <c r="NEA21" s="90"/>
      <c r="NEB21" s="90"/>
      <c r="NEC21" s="90"/>
      <c r="NED21" s="90"/>
      <c r="NEE21" s="90"/>
      <c r="NEF21" s="90"/>
      <c r="NEG21" s="90"/>
      <c r="NEH21" s="90"/>
      <c r="NEI21" s="90"/>
      <c r="NEJ21" s="90"/>
      <c r="NEK21" s="90"/>
      <c r="NEL21" s="90"/>
      <c r="NEM21" s="90"/>
      <c r="NEN21" s="90"/>
      <c r="NEO21" s="90"/>
      <c r="NEP21" s="90"/>
      <c r="NEQ21" s="90"/>
      <c r="NER21" s="90"/>
      <c r="NES21" s="90"/>
      <c r="NET21" s="90"/>
      <c r="NEU21" s="90"/>
      <c r="NEV21" s="90"/>
      <c r="NEW21" s="90"/>
      <c r="NEX21" s="90"/>
      <c r="NEY21" s="90"/>
      <c r="NEZ21" s="90"/>
      <c r="NFA21" s="90"/>
      <c r="NFB21" s="90"/>
      <c r="NFC21" s="90"/>
      <c r="NFD21" s="90"/>
      <c r="NFE21" s="90"/>
      <c r="NFF21" s="90"/>
      <c r="NFG21" s="90"/>
      <c r="NFH21" s="90"/>
      <c r="NFI21" s="90"/>
      <c r="NFJ21" s="90"/>
      <c r="NFK21" s="90"/>
      <c r="NFL21" s="90"/>
      <c r="NFM21" s="90"/>
      <c r="NFN21" s="90"/>
      <c r="NFO21" s="90"/>
      <c r="NFP21" s="90"/>
      <c r="NFQ21" s="90"/>
      <c r="NFR21" s="90"/>
      <c r="NFS21" s="90"/>
      <c r="NFT21" s="90"/>
      <c r="NFU21" s="90"/>
      <c r="NFV21" s="90"/>
      <c r="NFW21" s="90"/>
      <c r="NFX21" s="90"/>
      <c r="NFY21" s="90"/>
      <c r="NFZ21" s="90"/>
      <c r="NGA21" s="90"/>
      <c r="NGB21" s="90"/>
      <c r="NGC21" s="90"/>
      <c r="NGD21" s="90"/>
      <c r="NGE21" s="90"/>
      <c r="NGF21" s="90"/>
      <c r="NGG21" s="90"/>
      <c r="NGH21" s="90"/>
      <c r="NGI21" s="90"/>
      <c r="NGJ21" s="90"/>
      <c r="NGK21" s="90"/>
      <c r="NGL21" s="90"/>
      <c r="NGM21" s="90"/>
      <c r="NGN21" s="90"/>
      <c r="NGO21" s="90"/>
      <c r="NGP21" s="90"/>
      <c r="NGQ21" s="90"/>
      <c r="NGR21" s="90"/>
      <c r="NGS21" s="90"/>
      <c r="NGT21" s="90"/>
      <c r="NGU21" s="90"/>
      <c r="NGV21" s="90"/>
      <c r="NGW21" s="90"/>
      <c r="NGX21" s="90"/>
      <c r="NGY21" s="90"/>
      <c r="NGZ21" s="90"/>
      <c r="NHA21" s="90"/>
      <c r="NHB21" s="90"/>
      <c r="NHC21" s="90"/>
      <c r="NHD21" s="90"/>
      <c r="NHE21" s="90"/>
      <c r="NHF21" s="90"/>
      <c r="NHG21" s="90"/>
      <c r="NHH21" s="90"/>
      <c r="NHI21" s="90"/>
      <c r="NHJ21" s="90"/>
      <c r="NHK21" s="90"/>
      <c r="NHL21" s="90"/>
      <c r="NHM21" s="90"/>
      <c r="NHN21" s="90"/>
      <c r="NHO21" s="90"/>
      <c r="NHP21" s="90"/>
      <c r="NHQ21" s="90"/>
      <c r="NHR21" s="90"/>
      <c r="NHS21" s="90"/>
      <c r="NHT21" s="90"/>
      <c r="NHU21" s="90"/>
      <c r="NHV21" s="90"/>
      <c r="NHW21" s="90"/>
      <c r="NHX21" s="90"/>
      <c r="NHY21" s="90"/>
      <c r="NHZ21" s="90"/>
      <c r="NIA21" s="90"/>
      <c r="NIB21" s="90"/>
      <c r="NIC21" s="90"/>
      <c r="NID21" s="90"/>
      <c r="NIE21" s="90"/>
      <c r="NIF21" s="90"/>
      <c r="NIG21" s="90"/>
      <c r="NIH21" s="90"/>
      <c r="NII21" s="90"/>
      <c r="NIJ21" s="90"/>
      <c r="NIK21" s="90"/>
      <c r="NIL21" s="90"/>
      <c r="NIM21" s="90"/>
      <c r="NIN21" s="90"/>
      <c r="NIO21" s="90"/>
      <c r="NIP21" s="90"/>
      <c r="NIQ21" s="90"/>
      <c r="NIR21" s="90"/>
      <c r="NIS21" s="90"/>
      <c r="NIT21" s="90"/>
      <c r="NIU21" s="90"/>
      <c r="NIV21" s="90"/>
      <c r="NIW21" s="90"/>
      <c r="NIX21" s="90"/>
      <c r="NIY21" s="90"/>
      <c r="NIZ21" s="90"/>
      <c r="NJA21" s="90"/>
      <c r="NJB21" s="90"/>
      <c r="NJC21" s="90"/>
      <c r="NJD21" s="90"/>
      <c r="NJE21" s="90"/>
      <c r="NJF21" s="90"/>
      <c r="NJG21" s="90"/>
      <c r="NJH21" s="90"/>
      <c r="NJI21" s="90"/>
      <c r="NJJ21" s="90"/>
      <c r="NJK21" s="90"/>
      <c r="NJL21" s="90"/>
      <c r="NJM21" s="90"/>
      <c r="NJN21" s="90"/>
      <c r="NJO21" s="90"/>
      <c r="NJP21" s="90"/>
      <c r="NJQ21" s="90"/>
      <c r="NJR21" s="90"/>
      <c r="NJS21" s="90"/>
      <c r="NJT21" s="90"/>
      <c r="NJU21" s="90"/>
      <c r="NJV21" s="90"/>
      <c r="NJW21" s="90"/>
      <c r="NJX21" s="90"/>
      <c r="NJY21" s="90"/>
      <c r="NJZ21" s="90"/>
      <c r="NKA21" s="90"/>
      <c r="NKB21" s="90"/>
      <c r="NKC21" s="90"/>
      <c r="NKD21" s="90"/>
      <c r="NKE21" s="90"/>
      <c r="NKF21" s="90"/>
      <c r="NKG21" s="90"/>
      <c r="NKH21" s="90"/>
      <c r="NKI21" s="90"/>
      <c r="NKJ21" s="90"/>
      <c r="NKK21" s="90"/>
      <c r="NKL21" s="90"/>
      <c r="NKM21" s="90"/>
      <c r="NKN21" s="90"/>
      <c r="NKO21" s="90"/>
      <c r="NKP21" s="90"/>
      <c r="NKQ21" s="90"/>
      <c r="NKR21" s="90"/>
      <c r="NKS21" s="90"/>
      <c r="NKT21" s="90"/>
      <c r="NKU21" s="90"/>
      <c r="NKV21" s="90"/>
      <c r="NKW21" s="90"/>
      <c r="NKX21" s="90"/>
      <c r="NKY21" s="90"/>
      <c r="NKZ21" s="90"/>
      <c r="NLA21" s="90"/>
      <c r="NLB21" s="90"/>
      <c r="NLC21" s="90"/>
      <c r="NLD21" s="90"/>
      <c r="NLE21" s="90"/>
      <c r="NLF21" s="90"/>
      <c r="NLG21" s="90"/>
      <c r="NLH21" s="90"/>
      <c r="NLI21" s="90"/>
      <c r="NLJ21" s="90"/>
      <c r="NLK21" s="90"/>
      <c r="NLL21" s="90"/>
      <c r="NLM21" s="90"/>
      <c r="NLN21" s="90"/>
      <c r="NLO21" s="90"/>
      <c r="NLP21" s="90"/>
      <c r="NLQ21" s="90"/>
      <c r="NLR21" s="90"/>
      <c r="NLS21" s="90"/>
      <c r="NLT21" s="90"/>
      <c r="NLU21" s="90"/>
      <c r="NLV21" s="90"/>
      <c r="NLW21" s="90"/>
      <c r="NLX21" s="90"/>
      <c r="NLY21" s="90"/>
      <c r="NLZ21" s="90"/>
      <c r="NMA21" s="90"/>
      <c r="NMB21" s="90"/>
      <c r="NMC21" s="90"/>
      <c r="NMD21" s="90"/>
      <c r="NME21" s="90"/>
      <c r="NMF21" s="90"/>
      <c r="NMG21" s="90"/>
      <c r="NMH21" s="90"/>
      <c r="NMI21" s="90"/>
      <c r="NMJ21" s="90"/>
      <c r="NMK21" s="90"/>
      <c r="NML21" s="90"/>
      <c r="NMM21" s="90"/>
      <c r="NMN21" s="90"/>
      <c r="NMO21" s="90"/>
      <c r="NMP21" s="90"/>
      <c r="NMQ21" s="90"/>
      <c r="NMR21" s="90"/>
      <c r="NMS21" s="90"/>
      <c r="NMT21" s="90"/>
      <c r="NMU21" s="90"/>
      <c r="NMV21" s="90"/>
      <c r="NMW21" s="90"/>
      <c r="NMX21" s="90"/>
      <c r="NMY21" s="90"/>
      <c r="NMZ21" s="90"/>
      <c r="NNA21" s="90"/>
      <c r="NNB21" s="90"/>
      <c r="NNC21" s="90"/>
      <c r="NND21" s="90"/>
      <c r="NNE21" s="90"/>
      <c r="NNF21" s="90"/>
      <c r="NNG21" s="90"/>
      <c r="NNH21" s="90"/>
      <c r="NNI21" s="90"/>
      <c r="NNJ21" s="90"/>
      <c r="NNK21" s="90"/>
      <c r="NNL21" s="90"/>
      <c r="NNM21" s="90"/>
      <c r="NNN21" s="90"/>
      <c r="NNO21" s="90"/>
      <c r="NNP21" s="90"/>
      <c r="NNQ21" s="90"/>
      <c r="NNR21" s="90"/>
      <c r="NNS21" s="90"/>
      <c r="NNT21" s="90"/>
      <c r="NNU21" s="90"/>
      <c r="NNV21" s="90"/>
      <c r="NNW21" s="90"/>
      <c r="NNX21" s="90"/>
      <c r="NNY21" s="90"/>
      <c r="NNZ21" s="90"/>
      <c r="NOA21" s="90"/>
      <c r="NOB21" s="90"/>
      <c r="NOC21" s="90"/>
      <c r="NOD21" s="90"/>
      <c r="NOE21" s="90"/>
      <c r="NOF21" s="90"/>
      <c r="NOG21" s="90"/>
      <c r="NOH21" s="90"/>
      <c r="NOI21" s="90"/>
      <c r="NOJ21" s="90"/>
      <c r="NOK21" s="90"/>
      <c r="NOL21" s="90"/>
      <c r="NOM21" s="90"/>
      <c r="NON21" s="90"/>
      <c r="NOO21" s="90"/>
      <c r="NOP21" s="90"/>
      <c r="NOQ21" s="90"/>
      <c r="NOR21" s="90"/>
      <c r="NOS21" s="90"/>
      <c r="NOT21" s="90"/>
      <c r="NOU21" s="90"/>
      <c r="NOV21" s="90"/>
      <c r="NOW21" s="90"/>
      <c r="NOX21" s="90"/>
      <c r="NOY21" s="90"/>
      <c r="NOZ21" s="90"/>
      <c r="NPA21" s="90"/>
      <c r="NPB21" s="90"/>
      <c r="NPC21" s="90"/>
      <c r="NPD21" s="90"/>
      <c r="NPE21" s="90"/>
      <c r="NPF21" s="90"/>
      <c r="NPG21" s="90"/>
      <c r="NPH21" s="90"/>
      <c r="NPI21" s="90"/>
      <c r="NPJ21" s="90"/>
      <c r="NPK21" s="90"/>
      <c r="NPL21" s="90"/>
      <c r="NPM21" s="90"/>
      <c r="NPN21" s="90"/>
      <c r="NPO21" s="90"/>
      <c r="NPP21" s="90"/>
      <c r="NPQ21" s="90"/>
      <c r="NPR21" s="90"/>
      <c r="NPS21" s="90"/>
      <c r="NPT21" s="90"/>
      <c r="NPU21" s="90"/>
      <c r="NPV21" s="90"/>
      <c r="NPW21" s="90"/>
      <c r="NPX21" s="90"/>
      <c r="NPY21" s="90"/>
      <c r="NPZ21" s="90"/>
      <c r="NQA21" s="90"/>
      <c r="NQB21" s="90"/>
      <c r="NQC21" s="90"/>
      <c r="NQD21" s="90"/>
      <c r="NQE21" s="90"/>
      <c r="NQF21" s="90"/>
      <c r="NQG21" s="90"/>
      <c r="NQH21" s="90"/>
      <c r="NQI21" s="90"/>
      <c r="NQJ21" s="90"/>
      <c r="NQK21" s="90"/>
      <c r="NQL21" s="90"/>
      <c r="NQM21" s="90"/>
      <c r="NQN21" s="90"/>
      <c r="NQO21" s="90"/>
      <c r="NQP21" s="90"/>
      <c r="NQQ21" s="90"/>
      <c r="NQR21" s="90"/>
      <c r="NQS21" s="90"/>
      <c r="NQT21" s="90"/>
      <c r="NQU21" s="90"/>
      <c r="NQV21" s="90"/>
      <c r="NQW21" s="90"/>
      <c r="NQX21" s="90"/>
      <c r="NQY21" s="90"/>
      <c r="NQZ21" s="90"/>
      <c r="NRA21" s="90"/>
      <c r="NRB21" s="90"/>
      <c r="NRC21" s="90"/>
      <c r="NRD21" s="90"/>
      <c r="NRE21" s="90"/>
      <c r="NRF21" s="90"/>
      <c r="NRG21" s="90"/>
      <c r="NRH21" s="90"/>
      <c r="NRI21" s="90"/>
      <c r="NRJ21" s="90"/>
      <c r="NRK21" s="90"/>
      <c r="NRL21" s="90"/>
      <c r="NRM21" s="90"/>
      <c r="NRN21" s="90"/>
      <c r="NRO21" s="90"/>
      <c r="NRP21" s="90"/>
      <c r="NRQ21" s="90"/>
      <c r="NRR21" s="90"/>
      <c r="NRS21" s="90"/>
      <c r="NRT21" s="90"/>
      <c r="NRU21" s="90"/>
      <c r="NRV21" s="90"/>
      <c r="NRW21" s="90"/>
      <c r="NRX21" s="90"/>
      <c r="NRY21" s="90"/>
      <c r="NRZ21" s="90"/>
      <c r="NSA21" s="90"/>
      <c r="NSB21" s="90"/>
      <c r="NSC21" s="90"/>
      <c r="NSD21" s="90"/>
      <c r="NSE21" s="90"/>
      <c r="NSF21" s="90"/>
      <c r="NSG21" s="90"/>
      <c r="NSH21" s="90"/>
      <c r="NSI21" s="90"/>
      <c r="NSJ21" s="90"/>
      <c r="NSK21" s="90"/>
      <c r="NSL21" s="90"/>
      <c r="NSM21" s="90"/>
      <c r="NSN21" s="90"/>
      <c r="NSO21" s="90"/>
      <c r="NSP21" s="90"/>
      <c r="NSQ21" s="90"/>
      <c r="NSR21" s="90"/>
      <c r="NSS21" s="90"/>
      <c r="NST21" s="90"/>
      <c r="NSU21" s="90"/>
      <c r="NSV21" s="90"/>
      <c r="NSW21" s="90"/>
      <c r="NSX21" s="90"/>
      <c r="NSY21" s="90"/>
      <c r="NSZ21" s="90"/>
      <c r="NTA21" s="90"/>
      <c r="NTB21" s="90"/>
      <c r="NTC21" s="90"/>
      <c r="NTD21" s="90"/>
      <c r="NTE21" s="90"/>
      <c r="NTF21" s="90"/>
      <c r="NTG21" s="90"/>
      <c r="NTH21" s="90"/>
      <c r="NTI21" s="90"/>
      <c r="NTJ21" s="90"/>
      <c r="NTK21" s="90"/>
      <c r="NTL21" s="90"/>
      <c r="NTM21" s="90"/>
      <c r="NTN21" s="90"/>
      <c r="NTO21" s="90"/>
      <c r="NTP21" s="90"/>
      <c r="NTQ21" s="90"/>
      <c r="NTR21" s="90"/>
      <c r="NTS21" s="90"/>
      <c r="NTT21" s="90"/>
      <c r="NTU21" s="90"/>
      <c r="NTV21" s="90"/>
      <c r="NTW21" s="90"/>
      <c r="NTX21" s="90"/>
      <c r="NTY21" s="90"/>
      <c r="NTZ21" s="90"/>
      <c r="NUA21" s="90"/>
      <c r="NUB21" s="90"/>
      <c r="NUC21" s="90"/>
      <c r="NUD21" s="90"/>
      <c r="NUE21" s="90"/>
      <c r="NUF21" s="90"/>
      <c r="NUG21" s="90"/>
      <c r="NUH21" s="90"/>
      <c r="NUI21" s="90"/>
      <c r="NUJ21" s="90"/>
      <c r="NUK21" s="90"/>
      <c r="NUL21" s="90"/>
      <c r="NUM21" s="90"/>
      <c r="NUN21" s="90"/>
      <c r="NUO21" s="90"/>
      <c r="NUP21" s="90"/>
      <c r="NUQ21" s="90"/>
      <c r="NUR21" s="90"/>
      <c r="NUS21" s="90"/>
      <c r="NUT21" s="90"/>
      <c r="NUU21" s="90"/>
      <c r="NUV21" s="90"/>
      <c r="NUW21" s="90"/>
      <c r="NUX21" s="90"/>
      <c r="NUY21" s="90"/>
      <c r="NUZ21" s="90"/>
      <c r="NVA21" s="90"/>
      <c r="NVB21" s="90"/>
      <c r="NVC21" s="90"/>
      <c r="NVD21" s="90"/>
      <c r="NVE21" s="90"/>
      <c r="NVF21" s="90"/>
      <c r="NVG21" s="90"/>
      <c r="NVH21" s="90"/>
      <c r="NVI21" s="90"/>
      <c r="NVJ21" s="90"/>
      <c r="NVK21" s="90"/>
      <c r="NVL21" s="90"/>
      <c r="NVM21" s="90"/>
      <c r="NVN21" s="90"/>
      <c r="NVO21" s="90"/>
      <c r="NVP21" s="90"/>
      <c r="NVQ21" s="90"/>
      <c r="NVR21" s="90"/>
      <c r="NVS21" s="90"/>
      <c r="NVT21" s="90"/>
      <c r="NVU21" s="90"/>
      <c r="NVV21" s="90"/>
      <c r="NVW21" s="90"/>
      <c r="NVX21" s="90"/>
      <c r="NVY21" s="90"/>
      <c r="NVZ21" s="90"/>
      <c r="NWA21" s="90"/>
      <c r="NWB21" s="90"/>
      <c r="NWC21" s="90"/>
      <c r="NWD21" s="90"/>
      <c r="NWE21" s="90"/>
      <c r="NWF21" s="90"/>
      <c r="NWG21" s="90"/>
      <c r="NWH21" s="90"/>
      <c r="NWI21" s="90"/>
      <c r="NWJ21" s="90"/>
      <c r="NWK21" s="90"/>
      <c r="NWL21" s="90"/>
      <c r="NWM21" s="90"/>
      <c r="NWN21" s="90"/>
      <c r="NWO21" s="90"/>
      <c r="NWP21" s="90"/>
      <c r="NWQ21" s="90"/>
      <c r="NWR21" s="90"/>
      <c r="NWS21" s="90"/>
      <c r="NWT21" s="90"/>
      <c r="NWU21" s="90"/>
      <c r="NWV21" s="90"/>
      <c r="NWW21" s="90"/>
      <c r="NWX21" s="90"/>
      <c r="NWY21" s="90"/>
      <c r="NWZ21" s="90"/>
      <c r="NXA21" s="90"/>
      <c r="NXB21" s="90"/>
      <c r="NXC21" s="90"/>
      <c r="NXD21" s="90"/>
      <c r="NXE21" s="90"/>
      <c r="NXF21" s="90"/>
      <c r="NXG21" s="90"/>
      <c r="NXH21" s="90"/>
      <c r="NXI21" s="90"/>
      <c r="NXJ21" s="90"/>
      <c r="NXK21" s="90"/>
      <c r="NXL21" s="90"/>
      <c r="NXM21" s="90"/>
      <c r="NXN21" s="90"/>
      <c r="NXO21" s="90"/>
      <c r="NXP21" s="90"/>
      <c r="NXQ21" s="90"/>
      <c r="NXR21" s="90"/>
      <c r="NXS21" s="90"/>
      <c r="NXT21" s="90"/>
      <c r="NXU21" s="90"/>
      <c r="NXV21" s="90"/>
      <c r="NXW21" s="90"/>
      <c r="NXX21" s="90"/>
      <c r="NXY21" s="90"/>
      <c r="NXZ21" s="90"/>
      <c r="NYA21" s="90"/>
      <c r="NYB21" s="90"/>
      <c r="NYC21" s="90"/>
      <c r="NYD21" s="90"/>
      <c r="NYE21" s="90"/>
      <c r="NYF21" s="90"/>
      <c r="NYG21" s="90"/>
      <c r="NYH21" s="90"/>
      <c r="NYI21" s="90"/>
      <c r="NYJ21" s="90"/>
      <c r="NYK21" s="90"/>
      <c r="NYL21" s="90"/>
      <c r="NYM21" s="90"/>
      <c r="NYN21" s="90"/>
      <c r="NYO21" s="90"/>
      <c r="NYP21" s="90"/>
      <c r="NYQ21" s="90"/>
      <c r="NYR21" s="90"/>
      <c r="NYS21" s="90"/>
      <c r="NYT21" s="90"/>
      <c r="NYU21" s="90"/>
      <c r="NYV21" s="90"/>
      <c r="NYW21" s="90"/>
      <c r="NYX21" s="90"/>
      <c r="NYY21" s="90"/>
      <c r="NYZ21" s="90"/>
      <c r="NZA21" s="90"/>
      <c r="NZB21" s="90"/>
      <c r="NZC21" s="90"/>
      <c r="NZD21" s="90"/>
      <c r="NZE21" s="90"/>
      <c r="NZF21" s="90"/>
      <c r="NZG21" s="90"/>
      <c r="NZH21" s="90"/>
      <c r="NZI21" s="90"/>
      <c r="NZJ21" s="90"/>
      <c r="NZK21" s="90"/>
      <c r="NZL21" s="90"/>
      <c r="NZM21" s="90"/>
      <c r="NZN21" s="90"/>
      <c r="NZO21" s="90"/>
      <c r="NZP21" s="90"/>
      <c r="NZQ21" s="90"/>
      <c r="NZR21" s="90"/>
      <c r="NZS21" s="90"/>
      <c r="NZT21" s="90"/>
      <c r="NZU21" s="90"/>
      <c r="NZV21" s="90"/>
      <c r="NZW21" s="90"/>
      <c r="NZX21" s="90"/>
      <c r="NZY21" s="90"/>
      <c r="NZZ21" s="90"/>
      <c r="OAA21" s="90"/>
      <c r="OAB21" s="90"/>
      <c r="OAC21" s="90"/>
      <c r="OAD21" s="90"/>
      <c r="OAE21" s="90"/>
      <c r="OAF21" s="90"/>
      <c r="OAG21" s="90"/>
      <c r="OAH21" s="90"/>
      <c r="OAI21" s="90"/>
      <c r="OAJ21" s="90"/>
      <c r="OAK21" s="90"/>
      <c r="OAL21" s="90"/>
      <c r="OAM21" s="90"/>
      <c r="OAN21" s="90"/>
      <c r="OAO21" s="90"/>
      <c r="OAP21" s="90"/>
      <c r="OAQ21" s="90"/>
      <c r="OAR21" s="90"/>
      <c r="OAS21" s="90"/>
      <c r="OAT21" s="90"/>
      <c r="OAU21" s="90"/>
      <c r="OAV21" s="90"/>
      <c r="OAW21" s="90"/>
      <c r="OAX21" s="90"/>
      <c r="OAY21" s="90"/>
      <c r="OAZ21" s="90"/>
      <c r="OBA21" s="90"/>
      <c r="OBB21" s="90"/>
      <c r="OBC21" s="90"/>
      <c r="OBD21" s="90"/>
      <c r="OBE21" s="90"/>
      <c r="OBF21" s="90"/>
      <c r="OBG21" s="90"/>
      <c r="OBH21" s="90"/>
      <c r="OBI21" s="90"/>
      <c r="OBJ21" s="90"/>
      <c r="OBK21" s="90"/>
      <c r="OBL21" s="90"/>
      <c r="OBM21" s="90"/>
      <c r="OBN21" s="90"/>
      <c r="OBO21" s="90"/>
      <c r="OBP21" s="90"/>
      <c r="OBQ21" s="90"/>
      <c r="OBR21" s="90"/>
      <c r="OBS21" s="90"/>
      <c r="OBT21" s="90"/>
      <c r="OBU21" s="90"/>
      <c r="OBV21" s="90"/>
      <c r="OBW21" s="90"/>
      <c r="OBX21" s="90"/>
      <c r="OBY21" s="90"/>
      <c r="OBZ21" s="90"/>
      <c r="OCA21" s="90"/>
      <c r="OCB21" s="90"/>
      <c r="OCC21" s="90"/>
      <c r="OCD21" s="90"/>
      <c r="OCE21" s="90"/>
      <c r="OCF21" s="90"/>
      <c r="OCG21" s="90"/>
      <c r="OCH21" s="90"/>
      <c r="OCI21" s="90"/>
      <c r="OCJ21" s="90"/>
      <c r="OCK21" s="90"/>
      <c r="OCL21" s="90"/>
      <c r="OCM21" s="90"/>
      <c r="OCN21" s="90"/>
      <c r="OCO21" s="90"/>
      <c r="OCP21" s="90"/>
      <c r="OCQ21" s="90"/>
      <c r="OCR21" s="90"/>
      <c r="OCS21" s="90"/>
      <c r="OCT21" s="90"/>
      <c r="OCU21" s="90"/>
      <c r="OCV21" s="90"/>
      <c r="OCW21" s="90"/>
      <c r="OCX21" s="90"/>
      <c r="OCY21" s="90"/>
      <c r="OCZ21" s="90"/>
      <c r="ODA21" s="90"/>
      <c r="ODB21" s="90"/>
      <c r="ODC21" s="90"/>
      <c r="ODD21" s="90"/>
      <c r="ODE21" s="90"/>
      <c r="ODF21" s="90"/>
      <c r="ODG21" s="90"/>
      <c r="ODH21" s="90"/>
      <c r="ODI21" s="90"/>
      <c r="ODJ21" s="90"/>
      <c r="ODK21" s="90"/>
      <c r="ODL21" s="90"/>
      <c r="ODM21" s="90"/>
      <c r="ODN21" s="90"/>
      <c r="ODO21" s="90"/>
      <c r="ODP21" s="90"/>
      <c r="ODQ21" s="90"/>
      <c r="ODR21" s="90"/>
      <c r="ODS21" s="90"/>
      <c r="ODT21" s="90"/>
      <c r="ODU21" s="90"/>
      <c r="ODV21" s="90"/>
      <c r="ODW21" s="90"/>
      <c r="ODX21" s="90"/>
      <c r="ODY21" s="90"/>
      <c r="ODZ21" s="90"/>
      <c r="OEA21" s="90"/>
      <c r="OEB21" s="90"/>
      <c r="OEC21" s="90"/>
      <c r="OED21" s="90"/>
      <c r="OEE21" s="90"/>
      <c r="OEF21" s="90"/>
      <c r="OEG21" s="90"/>
      <c r="OEH21" s="90"/>
      <c r="OEI21" s="90"/>
      <c r="OEJ21" s="90"/>
      <c r="OEK21" s="90"/>
      <c r="OEL21" s="90"/>
      <c r="OEM21" s="90"/>
      <c r="OEN21" s="90"/>
      <c r="OEO21" s="90"/>
      <c r="OEP21" s="90"/>
      <c r="OEQ21" s="90"/>
      <c r="OER21" s="90"/>
      <c r="OES21" s="90"/>
      <c r="OET21" s="90"/>
      <c r="OEU21" s="90"/>
      <c r="OEV21" s="90"/>
      <c r="OEW21" s="90"/>
      <c r="OEX21" s="90"/>
      <c r="OEY21" s="90"/>
      <c r="OEZ21" s="90"/>
      <c r="OFA21" s="90"/>
      <c r="OFB21" s="90"/>
      <c r="OFC21" s="90"/>
      <c r="OFD21" s="90"/>
      <c r="OFE21" s="90"/>
      <c r="OFF21" s="90"/>
      <c r="OFG21" s="90"/>
      <c r="OFH21" s="90"/>
      <c r="OFI21" s="90"/>
      <c r="OFJ21" s="90"/>
      <c r="OFK21" s="90"/>
      <c r="OFL21" s="90"/>
      <c r="OFM21" s="90"/>
      <c r="OFN21" s="90"/>
      <c r="OFO21" s="90"/>
      <c r="OFP21" s="90"/>
      <c r="OFQ21" s="90"/>
      <c r="OFR21" s="90"/>
      <c r="OFS21" s="90"/>
      <c r="OFT21" s="90"/>
      <c r="OFU21" s="90"/>
      <c r="OFV21" s="90"/>
      <c r="OFW21" s="90"/>
      <c r="OFX21" s="90"/>
      <c r="OFY21" s="90"/>
      <c r="OFZ21" s="90"/>
      <c r="OGA21" s="90"/>
      <c r="OGB21" s="90"/>
      <c r="OGC21" s="90"/>
      <c r="OGD21" s="90"/>
      <c r="OGE21" s="90"/>
      <c r="OGF21" s="90"/>
      <c r="OGG21" s="90"/>
      <c r="OGH21" s="90"/>
      <c r="OGI21" s="90"/>
      <c r="OGJ21" s="90"/>
      <c r="OGK21" s="90"/>
      <c r="OGL21" s="90"/>
      <c r="OGM21" s="90"/>
      <c r="OGN21" s="90"/>
      <c r="OGO21" s="90"/>
      <c r="OGP21" s="90"/>
      <c r="OGQ21" s="90"/>
      <c r="OGR21" s="90"/>
      <c r="OGS21" s="90"/>
      <c r="OGT21" s="90"/>
      <c r="OGU21" s="90"/>
      <c r="OGV21" s="90"/>
      <c r="OGW21" s="90"/>
      <c r="OGX21" s="90"/>
      <c r="OGY21" s="90"/>
      <c r="OGZ21" s="90"/>
      <c r="OHA21" s="90"/>
      <c r="OHB21" s="90"/>
      <c r="OHC21" s="90"/>
      <c r="OHD21" s="90"/>
      <c r="OHE21" s="90"/>
      <c r="OHF21" s="90"/>
      <c r="OHG21" s="90"/>
      <c r="OHH21" s="90"/>
      <c r="OHI21" s="90"/>
      <c r="OHJ21" s="90"/>
      <c r="OHK21" s="90"/>
      <c r="OHL21" s="90"/>
      <c r="OHM21" s="90"/>
      <c r="OHN21" s="90"/>
      <c r="OHO21" s="90"/>
      <c r="OHP21" s="90"/>
      <c r="OHQ21" s="90"/>
      <c r="OHR21" s="90"/>
      <c r="OHS21" s="90"/>
      <c r="OHT21" s="90"/>
      <c r="OHU21" s="90"/>
      <c r="OHV21" s="90"/>
      <c r="OHW21" s="90"/>
      <c r="OHX21" s="90"/>
      <c r="OHY21" s="90"/>
      <c r="OHZ21" s="90"/>
      <c r="OIA21" s="90"/>
      <c r="OIB21" s="90"/>
      <c r="OIC21" s="90"/>
      <c r="OID21" s="90"/>
      <c r="OIE21" s="90"/>
      <c r="OIF21" s="90"/>
      <c r="OIG21" s="90"/>
      <c r="OIH21" s="90"/>
      <c r="OII21" s="90"/>
      <c r="OIJ21" s="90"/>
      <c r="OIK21" s="90"/>
      <c r="OIL21" s="90"/>
      <c r="OIM21" s="90"/>
      <c r="OIN21" s="90"/>
      <c r="OIO21" s="90"/>
      <c r="OIP21" s="90"/>
      <c r="OIQ21" s="90"/>
      <c r="OIR21" s="90"/>
      <c r="OIS21" s="90"/>
      <c r="OIT21" s="90"/>
      <c r="OIU21" s="90"/>
      <c r="OIV21" s="90"/>
      <c r="OIW21" s="90"/>
      <c r="OIX21" s="90"/>
      <c r="OIY21" s="90"/>
      <c r="OIZ21" s="90"/>
      <c r="OJA21" s="90"/>
      <c r="OJB21" s="90"/>
      <c r="OJC21" s="90"/>
      <c r="OJD21" s="90"/>
      <c r="OJE21" s="90"/>
      <c r="OJF21" s="90"/>
      <c r="OJG21" s="90"/>
      <c r="OJH21" s="90"/>
      <c r="OJI21" s="90"/>
      <c r="OJJ21" s="90"/>
      <c r="OJK21" s="90"/>
      <c r="OJL21" s="90"/>
      <c r="OJM21" s="90"/>
      <c r="OJN21" s="90"/>
      <c r="OJO21" s="90"/>
      <c r="OJP21" s="90"/>
      <c r="OJQ21" s="90"/>
      <c r="OJR21" s="90"/>
      <c r="OJS21" s="90"/>
      <c r="OJT21" s="90"/>
      <c r="OJU21" s="90"/>
      <c r="OJV21" s="90"/>
      <c r="OJW21" s="90"/>
      <c r="OJX21" s="90"/>
      <c r="OJY21" s="90"/>
      <c r="OJZ21" s="90"/>
      <c r="OKA21" s="90"/>
      <c r="OKB21" s="90"/>
      <c r="OKC21" s="90"/>
      <c r="OKD21" s="90"/>
      <c r="OKE21" s="90"/>
      <c r="OKF21" s="90"/>
      <c r="OKG21" s="90"/>
      <c r="OKH21" s="90"/>
      <c r="OKI21" s="90"/>
      <c r="OKJ21" s="90"/>
      <c r="OKK21" s="90"/>
      <c r="OKL21" s="90"/>
      <c r="OKM21" s="90"/>
      <c r="OKN21" s="90"/>
      <c r="OKO21" s="90"/>
      <c r="OKP21" s="90"/>
      <c r="OKQ21" s="90"/>
      <c r="OKR21" s="90"/>
      <c r="OKS21" s="90"/>
      <c r="OKT21" s="90"/>
      <c r="OKU21" s="90"/>
      <c r="OKV21" s="90"/>
      <c r="OKW21" s="90"/>
      <c r="OKX21" s="90"/>
      <c r="OKY21" s="90"/>
      <c r="OKZ21" s="90"/>
      <c r="OLA21" s="90"/>
      <c r="OLB21" s="90"/>
      <c r="OLC21" s="90"/>
      <c r="OLD21" s="90"/>
      <c r="OLE21" s="90"/>
      <c r="OLF21" s="90"/>
      <c r="OLG21" s="90"/>
      <c r="OLH21" s="90"/>
      <c r="OLI21" s="90"/>
      <c r="OLJ21" s="90"/>
      <c r="OLK21" s="90"/>
      <c r="OLL21" s="90"/>
      <c r="OLM21" s="90"/>
      <c r="OLN21" s="90"/>
      <c r="OLO21" s="90"/>
      <c r="OLP21" s="90"/>
      <c r="OLQ21" s="90"/>
      <c r="OLR21" s="90"/>
      <c r="OLS21" s="90"/>
      <c r="OLT21" s="90"/>
      <c r="OLU21" s="90"/>
      <c r="OLV21" s="90"/>
      <c r="OLW21" s="90"/>
      <c r="OLX21" s="90"/>
      <c r="OLY21" s="90"/>
      <c r="OLZ21" s="90"/>
      <c r="OMA21" s="90"/>
      <c r="OMB21" s="90"/>
      <c r="OMC21" s="90"/>
      <c r="OMD21" s="90"/>
      <c r="OME21" s="90"/>
      <c r="OMF21" s="90"/>
      <c r="OMG21" s="90"/>
      <c r="OMH21" s="90"/>
      <c r="OMI21" s="90"/>
      <c r="OMJ21" s="90"/>
      <c r="OMK21" s="90"/>
      <c r="OML21" s="90"/>
      <c r="OMM21" s="90"/>
      <c r="OMN21" s="90"/>
      <c r="OMO21" s="90"/>
      <c r="OMP21" s="90"/>
      <c r="OMQ21" s="90"/>
      <c r="OMR21" s="90"/>
      <c r="OMS21" s="90"/>
      <c r="OMT21" s="90"/>
      <c r="OMU21" s="90"/>
      <c r="OMV21" s="90"/>
      <c r="OMW21" s="90"/>
      <c r="OMX21" s="90"/>
      <c r="OMY21" s="90"/>
      <c r="OMZ21" s="90"/>
      <c r="ONA21" s="90"/>
      <c r="ONB21" s="90"/>
      <c r="ONC21" s="90"/>
      <c r="OND21" s="90"/>
      <c r="ONE21" s="90"/>
      <c r="ONF21" s="90"/>
      <c r="ONG21" s="90"/>
      <c r="ONH21" s="90"/>
      <c r="ONI21" s="90"/>
      <c r="ONJ21" s="90"/>
      <c r="ONK21" s="90"/>
      <c r="ONL21" s="90"/>
      <c r="ONM21" s="90"/>
      <c r="ONN21" s="90"/>
      <c r="ONO21" s="90"/>
      <c r="ONP21" s="90"/>
      <c r="ONQ21" s="90"/>
      <c r="ONR21" s="90"/>
      <c r="ONS21" s="90"/>
      <c r="ONT21" s="90"/>
      <c r="ONU21" s="90"/>
      <c r="ONV21" s="90"/>
      <c r="ONW21" s="90"/>
      <c r="ONX21" s="90"/>
      <c r="ONY21" s="90"/>
      <c r="ONZ21" s="90"/>
      <c r="OOA21" s="90"/>
      <c r="OOB21" s="90"/>
      <c r="OOC21" s="90"/>
      <c r="OOD21" s="90"/>
      <c r="OOE21" s="90"/>
      <c r="OOF21" s="90"/>
      <c r="OOG21" s="90"/>
      <c r="OOH21" s="90"/>
      <c r="OOI21" s="90"/>
      <c r="OOJ21" s="90"/>
      <c r="OOK21" s="90"/>
      <c r="OOL21" s="90"/>
      <c r="OOM21" s="90"/>
      <c r="OON21" s="90"/>
      <c r="OOO21" s="90"/>
      <c r="OOP21" s="90"/>
      <c r="OOQ21" s="90"/>
      <c r="OOR21" s="90"/>
      <c r="OOS21" s="90"/>
      <c r="OOT21" s="90"/>
      <c r="OOU21" s="90"/>
      <c r="OOV21" s="90"/>
      <c r="OOW21" s="90"/>
      <c r="OOX21" s="90"/>
      <c r="OOY21" s="90"/>
      <c r="OOZ21" s="90"/>
      <c r="OPA21" s="90"/>
      <c r="OPB21" s="90"/>
      <c r="OPC21" s="90"/>
      <c r="OPD21" s="90"/>
      <c r="OPE21" s="90"/>
      <c r="OPF21" s="90"/>
      <c r="OPG21" s="90"/>
      <c r="OPH21" s="90"/>
      <c r="OPI21" s="90"/>
      <c r="OPJ21" s="90"/>
      <c r="OPK21" s="90"/>
      <c r="OPL21" s="90"/>
      <c r="OPM21" s="90"/>
      <c r="OPN21" s="90"/>
      <c r="OPO21" s="90"/>
      <c r="OPP21" s="90"/>
      <c r="OPQ21" s="90"/>
      <c r="OPR21" s="90"/>
      <c r="OPS21" s="90"/>
      <c r="OPT21" s="90"/>
      <c r="OPU21" s="90"/>
      <c r="OPV21" s="90"/>
      <c r="OPW21" s="90"/>
      <c r="OPX21" s="90"/>
      <c r="OPY21" s="90"/>
      <c r="OPZ21" s="90"/>
      <c r="OQA21" s="90"/>
      <c r="OQB21" s="90"/>
      <c r="OQC21" s="90"/>
      <c r="OQD21" s="90"/>
      <c r="OQE21" s="90"/>
      <c r="OQF21" s="90"/>
      <c r="OQG21" s="90"/>
      <c r="OQH21" s="90"/>
      <c r="OQI21" s="90"/>
      <c r="OQJ21" s="90"/>
      <c r="OQK21" s="90"/>
      <c r="OQL21" s="90"/>
      <c r="OQM21" s="90"/>
      <c r="OQN21" s="90"/>
      <c r="OQO21" s="90"/>
      <c r="OQP21" s="90"/>
      <c r="OQQ21" s="90"/>
      <c r="OQR21" s="90"/>
      <c r="OQS21" s="90"/>
      <c r="OQT21" s="90"/>
      <c r="OQU21" s="90"/>
      <c r="OQV21" s="90"/>
      <c r="OQW21" s="90"/>
      <c r="OQX21" s="90"/>
      <c r="OQY21" s="90"/>
      <c r="OQZ21" s="90"/>
      <c r="ORA21" s="90"/>
      <c r="ORB21" s="90"/>
      <c r="ORC21" s="90"/>
      <c r="ORD21" s="90"/>
      <c r="ORE21" s="90"/>
      <c r="ORF21" s="90"/>
      <c r="ORG21" s="90"/>
      <c r="ORH21" s="90"/>
      <c r="ORI21" s="90"/>
      <c r="ORJ21" s="90"/>
      <c r="ORK21" s="90"/>
      <c r="ORL21" s="90"/>
      <c r="ORM21" s="90"/>
      <c r="ORN21" s="90"/>
      <c r="ORO21" s="90"/>
      <c r="ORP21" s="90"/>
      <c r="ORQ21" s="90"/>
      <c r="ORR21" s="90"/>
      <c r="ORS21" s="90"/>
      <c r="ORT21" s="90"/>
      <c r="ORU21" s="90"/>
      <c r="ORV21" s="90"/>
      <c r="ORW21" s="90"/>
      <c r="ORX21" s="90"/>
      <c r="ORY21" s="90"/>
      <c r="ORZ21" s="90"/>
      <c r="OSA21" s="90"/>
      <c r="OSB21" s="90"/>
      <c r="OSC21" s="90"/>
      <c r="OSD21" s="90"/>
      <c r="OSE21" s="90"/>
      <c r="OSF21" s="90"/>
      <c r="OSG21" s="90"/>
      <c r="OSH21" s="90"/>
      <c r="OSI21" s="90"/>
      <c r="OSJ21" s="90"/>
      <c r="OSK21" s="90"/>
      <c r="OSL21" s="90"/>
      <c r="OSM21" s="90"/>
      <c r="OSN21" s="90"/>
      <c r="OSO21" s="90"/>
      <c r="OSP21" s="90"/>
      <c r="OSQ21" s="90"/>
      <c r="OSR21" s="90"/>
      <c r="OSS21" s="90"/>
      <c r="OST21" s="90"/>
      <c r="OSU21" s="90"/>
      <c r="OSV21" s="90"/>
      <c r="OSW21" s="90"/>
      <c r="OSX21" s="90"/>
      <c r="OSY21" s="90"/>
      <c r="OSZ21" s="90"/>
      <c r="OTA21" s="90"/>
      <c r="OTB21" s="90"/>
      <c r="OTC21" s="90"/>
      <c r="OTD21" s="90"/>
      <c r="OTE21" s="90"/>
      <c r="OTF21" s="90"/>
      <c r="OTG21" s="90"/>
      <c r="OTH21" s="90"/>
      <c r="OTI21" s="90"/>
      <c r="OTJ21" s="90"/>
      <c r="OTK21" s="90"/>
      <c r="OTL21" s="90"/>
      <c r="OTM21" s="90"/>
      <c r="OTN21" s="90"/>
      <c r="OTO21" s="90"/>
      <c r="OTP21" s="90"/>
      <c r="OTQ21" s="90"/>
      <c r="OTR21" s="90"/>
      <c r="OTS21" s="90"/>
      <c r="OTT21" s="90"/>
      <c r="OTU21" s="90"/>
      <c r="OTV21" s="90"/>
      <c r="OTW21" s="90"/>
      <c r="OTX21" s="90"/>
      <c r="OTY21" s="90"/>
      <c r="OTZ21" s="90"/>
      <c r="OUA21" s="90"/>
      <c r="OUB21" s="90"/>
      <c r="OUC21" s="90"/>
      <c r="OUD21" s="90"/>
      <c r="OUE21" s="90"/>
      <c r="OUF21" s="90"/>
      <c r="OUG21" s="90"/>
      <c r="OUH21" s="90"/>
      <c r="OUI21" s="90"/>
      <c r="OUJ21" s="90"/>
      <c r="OUK21" s="90"/>
      <c r="OUL21" s="90"/>
      <c r="OUM21" s="90"/>
      <c r="OUN21" s="90"/>
      <c r="OUO21" s="90"/>
      <c r="OUP21" s="90"/>
      <c r="OUQ21" s="90"/>
      <c r="OUR21" s="90"/>
      <c r="OUS21" s="90"/>
      <c r="OUT21" s="90"/>
      <c r="OUU21" s="90"/>
      <c r="OUV21" s="90"/>
      <c r="OUW21" s="90"/>
      <c r="OUX21" s="90"/>
      <c r="OUY21" s="90"/>
      <c r="OUZ21" s="90"/>
      <c r="OVA21" s="90"/>
      <c r="OVB21" s="90"/>
      <c r="OVC21" s="90"/>
      <c r="OVD21" s="90"/>
      <c r="OVE21" s="90"/>
      <c r="OVF21" s="90"/>
      <c r="OVG21" s="90"/>
      <c r="OVH21" s="90"/>
      <c r="OVI21" s="90"/>
      <c r="OVJ21" s="90"/>
      <c r="OVK21" s="90"/>
      <c r="OVL21" s="90"/>
      <c r="OVM21" s="90"/>
      <c r="OVN21" s="90"/>
      <c r="OVO21" s="90"/>
      <c r="OVP21" s="90"/>
      <c r="OVQ21" s="90"/>
      <c r="OVR21" s="90"/>
      <c r="OVS21" s="90"/>
      <c r="OVT21" s="90"/>
      <c r="OVU21" s="90"/>
      <c r="OVV21" s="90"/>
      <c r="OVW21" s="90"/>
      <c r="OVX21" s="90"/>
      <c r="OVY21" s="90"/>
      <c r="OVZ21" s="90"/>
      <c r="OWA21" s="90"/>
      <c r="OWB21" s="90"/>
      <c r="OWC21" s="90"/>
      <c r="OWD21" s="90"/>
      <c r="OWE21" s="90"/>
      <c r="OWF21" s="90"/>
      <c r="OWG21" s="90"/>
      <c r="OWH21" s="90"/>
      <c r="OWI21" s="90"/>
      <c r="OWJ21" s="90"/>
      <c r="OWK21" s="90"/>
      <c r="OWL21" s="90"/>
      <c r="OWM21" s="90"/>
      <c r="OWN21" s="90"/>
      <c r="OWO21" s="90"/>
      <c r="OWP21" s="90"/>
      <c r="OWQ21" s="90"/>
      <c r="OWR21" s="90"/>
      <c r="OWS21" s="90"/>
      <c r="OWT21" s="90"/>
      <c r="OWU21" s="90"/>
      <c r="OWV21" s="90"/>
      <c r="OWW21" s="90"/>
      <c r="OWX21" s="90"/>
      <c r="OWY21" s="90"/>
      <c r="OWZ21" s="90"/>
      <c r="OXA21" s="90"/>
      <c r="OXB21" s="90"/>
      <c r="OXC21" s="90"/>
      <c r="OXD21" s="90"/>
      <c r="OXE21" s="90"/>
      <c r="OXF21" s="90"/>
      <c r="OXG21" s="90"/>
      <c r="OXH21" s="90"/>
      <c r="OXI21" s="90"/>
      <c r="OXJ21" s="90"/>
      <c r="OXK21" s="90"/>
      <c r="OXL21" s="90"/>
      <c r="OXM21" s="90"/>
      <c r="OXN21" s="90"/>
      <c r="OXO21" s="90"/>
      <c r="OXP21" s="90"/>
      <c r="OXQ21" s="90"/>
      <c r="OXR21" s="90"/>
      <c r="OXS21" s="90"/>
      <c r="OXT21" s="90"/>
      <c r="OXU21" s="90"/>
      <c r="OXV21" s="90"/>
      <c r="OXW21" s="90"/>
      <c r="OXX21" s="90"/>
      <c r="OXY21" s="90"/>
      <c r="OXZ21" s="90"/>
      <c r="OYA21" s="90"/>
      <c r="OYB21" s="90"/>
      <c r="OYC21" s="90"/>
      <c r="OYD21" s="90"/>
      <c r="OYE21" s="90"/>
      <c r="OYF21" s="90"/>
      <c r="OYG21" s="90"/>
      <c r="OYH21" s="90"/>
      <c r="OYI21" s="90"/>
      <c r="OYJ21" s="90"/>
      <c r="OYK21" s="90"/>
      <c r="OYL21" s="90"/>
      <c r="OYM21" s="90"/>
      <c r="OYN21" s="90"/>
      <c r="OYO21" s="90"/>
      <c r="OYP21" s="90"/>
      <c r="OYQ21" s="90"/>
      <c r="OYR21" s="90"/>
      <c r="OYS21" s="90"/>
      <c r="OYT21" s="90"/>
      <c r="OYU21" s="90"/>
      <c r="OYV21" s="90"/>
      <c r="OYW21" s="90"/>
      <c r="OYX21" s="90"/>
      <c r="OYY21" s="90"/>
      <c r="OYZ21" s="90"/>
      <c r="OZA21" s="90"/>
      <c r="OZB21" s="90"/>
      <c r="OZC21" s="90"/>
      <c r="OZD21" s="90"/>
      <c r="OZE21" s="90"/>
      <c r="OZF21" s="90"/>
      <c r="OZG21" s="90"/>
      <c r="OZH21" s="90"/>
      <c r="OZI21" s="90"/>
      <c r="OZJ21" s="90"/>
      <c r="OZK21" s="90"/>
      <c r="OZL21" s="90"/>
      <c r="OZM21" s="90"/>
      <c r="OZN21" s="90"/>
      <c r="OZO21" s="90"/>
      <c r="OZP21" s="90"/>
      <c r="OZQ21" s="90"/>
      <c r="OZR21" s="90"/>
      <c r="OZS21" s="90"/>
      <c r="OZT21" s="90"/>
      <c r="OZU21" s="90"/>
      <c r="OZV21" s="90"/>
      <c r="OZW21" s="90"/>
      <c r="OZX21" s="90"/>
      <c r="OZY21" s="90"/>
      <c r="OZZ21" s="90"/>
      <c r="PAA21" s="90"/>
      <c r="PAB21" s="90"/>
      <c r="PAC21" s="90"/>
      <c r="PAD21" s="90"/>
      <c r="PAE21" s="90"/>
      <c r="PAF21" s="90"/>
      <c r="PAG21" s="90"/>
      <c r="PAH21" s="90"/>
      <c r="PAI21" s="90"/>
      <c r="PAJ21" s="90"/>
      <c r="PAK21" s="90"/>
      <c r="PAL21" s="90"/>
      <c r="PAM21" s="90"/>
      <c r="PAN21" s="90"/>
      <c r="PAO21" s="90"/>
      <c r="PAP21" s="90"/>
      <c r="PAQ21" s="90"/>
      <c r="PAR21" s="90"/>
      <c r="PAS21" s="90"/>
      <c r="PAT21" s="90"/>
      <c r="PAU21" s="90"/>
      <c r="PAV21" s="90"/>
      <c r="PAW21" s="90"/>
      <c r="PAX21" s="90"/>
      <c r="PAY21" s="90"/>
      <c r="PAZ21" s="90"/>
      <c r="PBA21" s="90"/>
      <c r="PBB21" s="90"/>
      <c r="PBC21" s="90"/>
      <c r="PBD21" s="90"/>
      <c r="PBE21" s="90"/>
      <c r="PBF21" s="90"/>
      <c r="PBG21" s="90"/>
      <c r="PBH21" s="90"/>
      <c r="PBI21" s="90"/>
      <c r="PBJ21" s="90"/>
      <c r="PBK21" s="90"/>
      <c r="PBL21" s="90"/>
      <c r="PBM21" s="90"/>
      <c r="PBN21" s="90"/>
      <c r="PBO21" s="90"/>
      <c r="PBP21" s="90"/>
      <c r="PBQ21" s="90"/>
      <c r="PBR21" s="90"/>
      <c r="PBS21" s="90"/>
      <c r="PBT21" s="90"/>
      <c r="PBU21" s="90"/>
      <c r="PBV21" s="90"/>
      <c r="PBW21" s="90"/>
      <c r="PBX21" s="90"/>
      <c r="PBY21" s="90"/>
      <c r="PBZ21" s="90"/>
      <c r="PCA21" s="90"/>
      <c r="PCB21" s="90"/>
      <c r="PCC21" s="90"/>
      <c r="PCD21" s="90"/>
      <c r="PCE21" s="90"/>
      <c r="PCF21" s="90"/>
      <c r="PCG21" s="90"/>
      <c r="PCH21" s="90"/>
      <c r="PCI21" s="90"/>
      <c r="PCJ21" s="90"/>
      <c r="PCK21" s="90"/>
      <c r="PCL21" s="90"/>
      <c r="PCM21" s="90"/>
      <c r="PCN21" s="90"/>
      <c r="PCO21" s="90"/>
      <c r="PCP21" s="90"/>
      <c r="PCQ21" s="90"/>
      <c r="PCR21" s="90"/>
      <c r="PCS21" s="90"/>
      <c r="PCT21" s="90"/>
      <c r="PCU21" s="90"/>
      <c r="PCV21" s="90"/>
      <c r="PCW21" s="90"/>
      <c r="PCX21" s="90"/>
      <c r="PCY21" s="90"/>
      <c r="PCZ21" s="90"/>
      <c r="PDA21" s="90"/>
      <c r="PDB21" s="90"/>
      <c r="PDC21" s="90"/>
      <c r="PDD21" s="90"/>
      <c r="PDE21" s="90"/>
      <c r="PDF21" s="90"/>
      <c r="PDG21" s="90"/>
      <c r="PDH21" s="90"/>
      <c r="PDI21" s="90"/>
      <c r="PDJ21" s="90"/>
      <c r="PDK21" s="90"/>
      <c r="PDL21" s="90"/>
      <c r="PDM21" s="90"/>
      <c r="PDN21" s="90"/>
      <c r="PDO21" s="90"/>
      <c r="PDP21" s="90"/>
      <c r="PDQ21" s="90"/>
      <c r="PDR21" s="90"/>
      <c r="PDS21" s="90"/>
      <c r="PDT21" s="90"/>
      <c r="PDU21" s="90"/>
      <c r="PDV21" s="90"/>
      <c r="PDW21" s="90"/>
      <c r="PDX21" s="90"/>
      <c r="PDY21" s="90"/>
      <c r="PDZ21" s="90"/>
      <c r="PEA21" s="90"/>
      <c r="PEB21" s="90"/>
      <c r="PEC21" s="90"/>
      <c r="PED21" s="90"/>
      <c r="PEE21" s="90"/>
      <c r="PEF21" s="90"/>
      <c r="PEG21" s="90"/>
      <c r="PEH21" s="90"/>
      <c r="PEI21" s="90"/>
      <c r="PEJ21" s="90"/>
      <c r="PEK21" s="90"/>
      <c r="PEL21" s="90"/>
      <c r="PEM21" s="90"/>
      <c r="PEN21" s="90"/>
      <c r="PEO21" s="90"/>
      <c r="PEP21" s="90"/>
      <c r="PEQ21" s="90"/>
      <c r="PER21" s="90"/>
      <c r="PES21" s="90"/>
      <c r="PET21" s="90"/>
      <c r="PEU21" s="90"/>
      <c r="PEV21" s="90"/>
      <c r="PEW21" s="90"/>
      <c r="PEX21" s="90"/>
      <c r="PEY21" s="90"/>
      <c r="PEZ21" s="90"/>
      <c r="PFA21" s="90"/>
      <c r="PFB21" s="90"/>
      <c r="PFC21" s="90"/>
      <c r="PFD21" s="90"/>
      <c r="PFE21" s="90"/>
      <c r="PFF21" s="90"/>
      <c r="PFG21" s="90"/>
      <c r="PFH21" s="90"/>
      <c r="PFI21" s="90"/>
      <c r="PFJ21" s="90"/>
      <c r="PFK21" s="90"/>
      <c r="PFL21" s="90"/>
      <c r="PFM21" s="90"/>
      <c r="PFN21" s="90"/>
      <c r="PFO21" s="90"/>
      <c r="PFP21" s="90"/>
      <c r="PFQ21" s="90"/>
      <c r="PFR21" s="90"/>
      <c r="PFS21" s="90"/>
      <c r="PFT21" s="90"/>
      <c r="PFU21" s="90"/>
      <c r="PFV21" s="90"/>
      <c r="PFW21" s="90"/>
      <c r="PFX21" s="90"/>
      <c r="PFY21" s="90"/>
      <c r="PFZ21" s="90"/>
      <c r="PGA21" s="90"/>
      <c r="PGB21" s="90"/>
      <c r="PGC21" s="90"/>
      <c r="PGD21" s="90"/>
      <c r="PGE21" s="90"/>
      <c r="PGF21" s="90"/>
      <c r="PGG21" s="90"/>
      <c r="PGH21" s="90"/>
      <c r="PGI21" s="90"/>
      <c r="PGJ21" s="90"/>
      <c r="PGK21" s="90"/>
      <c r="PGL21" s="90"/>
      <c r="PGM21" s="90"/>
      <c r="PGN21" s="90"/>
      <c r="PGO21" s="90"/>
      <c r="PGP21" s="90"/>
      <c r="PGQ21" s="90"/>
      <c r="PGR21" s="90"/>
      <c r="PGS21" s="90"/>
      <c r="PGT21" s="90"/>
      <c r="PGU21" s="90"/>
      <c r="PGV21" s="90"/>
      <c r="PGW21" s="90"/>
      <c r="PGX21" s="90"/>
      <c r="PGY21" s="90"/>
      <c r="PGZ21" s="90"/>
      <c r="PHA21" s="90"/>
      <c r="PHB21" s="90"/>
      <c r="PHC21" s="90"/>
      <c r="PHD21" s="90"/>
      <c r="PHE21" s="90"/>
      <c r="PHF21" s="90"/>
      <c r="PHG21" s="90"/>
      <c r="PHH21" s="90"/>
      <c r="PHI21" s="90"/>
      <c r="PHJ21" s="90"/>
      <c r="PHK21" s="90"/>
      <c r="PHL21" s="90"/>
      <c r="PHM21" s="90"/>
      <c r="PHN21" s="90"/>
      <c r="PHO21" s="90"/>
      <c r="PHP21" s="90"/>
      <c r="PHQ21" s="90"/>
      <c r="PHR21" s="90"/>
      <c r="PHS21" s="90"/>
      <c r="PHT21" s="90"/>
      <c r="PHU21" s="90"/>
      <c r="PHV21" s="90"/>
      <c r="PHW21" s="90"/>
      <c r="PHX21" s="90"/>
      <c r="PHY21" s="90"/>
      <c r="PHZ21" s="90"/>
      <c r="PIA21" s="90"/>
      <c r="PIB21" s="90"/>
      <c r="PIC21" s="90"/>
      <c r="PID21" s="90"/>
      <c r="PIE21" s="90"/>
      <c r="PIF21" s="90"/>
      <c r="PIG21" s="90"/>
      <c r="PIH21" s="90"/>
      <c r="PII21" s="90"/>
      <c r="PIJ21" s="90"/>
      <c r="PIK21" s="90"/>
      <c r="PIL21" s="90"/>
      <c r="PIM21" s="90"/>
      <c r="PIN21" s="90"/>
      <c r="PIO21" s="90"/>
      <c r="PIP21" s="90"/>
      <c r="PIQ21" s="90"/>
      <c r="PIR21" s="90"/>
      <c r="PIS21" s="90"/>
      <c r="PIT21" s="90"/>
      <c r="PIU21" s="90"/>
      <c r="PIV21" s="90"/>
      <c r="PIW21" s="90"/>
      <c r="PIX21" s="90"/>
      <c r="PIY21" s="90"/>
      <c r="PIZ21" s="90"/>
      <c r="PJA21" s="90"/>
      <c r="PJB21" s="90"/>
      <c r="PJC21" s="90"/>
      <c r="PJD21" s="90"/>
      <c r="PJE21" s="90"/>
      <c r="PJF21" s="90"/>
      <c r="PJG21" s="90"/>
      <c r="PJH21" s="90"/>
      <c r="PJI21" s="90"/>
      <c r="PJJ21" s="90"/>
      <c r="PJK21" s="90"/>
      <c r="PJL21" s="90"/>
      <c r="PJM21" s="90"/>
      <c r="PJN21" s="90"/>
      <c r="PJO21" s="90"/>
      <c r="PJP21" s="90"/>
      <c r="PJQ21" s="90"/>
      <c r="PJR21" s="90"/>
      <c r="PJS21" s="90"/>
      <c r="PJT21" s="90"/>
      <c r="PJU21" s="90"/>
      <c r="PJV21" s="90"/>
      <c r="PJW21" s="90"/>
      <c r="PJX21" s="90"/>
      <c r="PJY21" s="90"/>
      <c r="PJZ21" s="90"/>
      <c r="PKA21" s="90"/>
      <c r="PKB21" s="90"/>
      <c r="PKC21" s="90"/>
      <c r="PKD21" s="90"/>
      <c r="PKE21" s="90"/>
      <c r="PKF21" s="90"/>
      <c r="PKG21" s="90"/>
      <c r="PKH21" s="90"/>
      <c r="PKI21" s="90"/>
      <c r="PKJ21" s="90"/>
      <c r="PKK21" s="90"/>
      <c r="PKL21" s="90"/>
      <c r="PKM21" s="90"/>
      <c r="PKN21" s="90"/>
      <c r="PKO21" s="90"/>
      <c r="PKP21" s="90"/>
      <c r="PKQ21" s="90"/>
      <c r="PKR21" s="90"/>
      <c r="PKS21" s="90"/>
      <c r="PKT21" s="90"/>
      <c r="PKU21" s="90"/>
      <c r="PKV21" s="90"/>
      <c r="PKW21" s="90"/>
      <c r="PKX21" s="90"/>
      <c r="PKY21" s="90"/>
      <c r="PKZ21" s="90"/>
      <c r="PLA21" s="90"/>
      <c r="PLB21" s="90"/>
      <c r="PLC21" s="90"/>
      <c r="PLD21" s="90"/>
      <c r="PLE21" s="90"/>
      <c r="PLF21" s="90"/>
      <c r="PLG21" s="90"/>
      <c r="PLH21" s="90"/>
      <c r="PLI21" s="90"/>
      <c r="PLJ21" s="90"/>
      <c r="PLK21" s="90"/>
      <c r="PLL21" s="90"/>
      <c r="PLM21" s="90"/>
      <c r="PLN21" s="90"/>
      <c r="PLO21" s="90"/>
      <c r="PLP21" s="90"/>
      <c r="PLQ21" s="90"/>
      <c r="PLR21" s="90"/>
      <c r="PLS21" s="90"/>
      <c r="PLT21" s="90"/>
      <c r="PLU21" s="90"/>
      <c r="PLV21" s="90"/>
      <c r="PLW21" s="90"/>
      <c r="PLX21" s="90"/>
      <c r="PLY21" s="90"/>
      <c r="PLZ21" s="90"/>
      <c r="PMA21" s="90"/>
      <c r="PMB21" s="90"/>
      <c r="PMC21" s="90"/>
      <c r="PMD21" s="90"/>
      <c r="PME21" s="90"/>
      <c r="PMF21" s="90"/>
      <c r="PMG21" s="90"/>
      <c r="PMH21" s="90"/>
      <c r="PMI21" s="90"/>
      <c r="PMJ21" s="90"/>
      <c r="PMK21" s="90"/>
      <c r="PML21" s="90"/>
      <c r="PMM21" s="90"/>
      <c r="PMN21" s="90"/>
      <c r="PMO21" s="90"/>
      <c r="PMP21" s="90"/>
      <c r="PMQ21" s="90"/>
      <c r="PMR21" s="90"/>
      <c r="PMS21" s="90"/>
      <c r="PMT21" s="90"/>
      <c r="PMU21" s="90"/>
      <c r="PMV21" s="90"/>
      <c r="PMW21" s="90"/>
      <c r="PMX21" s="90"/>
      <c r="PMY21" s="90"/>
      <c r="PMZ21" s="90"/>
      <c r="PNA21" s="90"/>
      <c r="PNB21" s="90"/>
      <c r="PNC21" s="90"/>
      <c r="PND21" s="90"/>
      <c r="PNE21" s="90"/>
      <c r="PNF21" s="90"/>
      <c r="PNG21" s="90"/>
      <c r="PNH21" s="90"/>
      <c r="PNI21" s="90"/>
      <c r="PNJ21" s="90"/>
      <c r="PNK21" s="90"/>
      <c r="PNL21" s="90"/>
      <c r="PNM21" s="90"/>
      <c r="PNN21" s="90"/>
      <c r="PNO21" s="90"/>
      <c r="PNP21" s="90"/>
      <c r="PNQ21" s="90"/>
      <c r="PNR21" s="90"/>
      <c r="PNS21" s="90"/>
      <c r="PNT21" s="90"/>
      <c r="PNU21" s="90"/>
      <c r="PNV21" s="90"/>
      <c r="PNW21" s="90"/>
      <c r="PNX21" s="90"/>
      <c r="PNY21" s="90"/>
      <c r="PNZ21" s="90"/>
      <c r="POA21" s="90"/>
      <c r="POB21" s="90"/>
      <c r="POC21" s="90"/>
      <c r="POD21" s="90"/>
      <c r="POE21" s="90"/>
      <c r="POF21" s="90"/>
      <c r="POG21" s="90"/>
      <c r="POH21" s="90"/>
      <c r="POI21" s="90"/>
      <c r="POJ21" s="90"/>
      <c r="POK21" s="90"/>
      <c r="POL21" s="90"/>
      <c r="POM21" s="90"/>
      <c r="PON21" s="90"/>
      <c r="POO21" s="90"/>
      <c r="POP21" s="90"/>
      <c r="POQ21" s="90"/>
      <c r="POR21" s="90"/>
      <c r="POS21" s="90"/>
      <c r="POT21" s="90"/>
      <c r="POU21" s="90"/>
      <c r="POV21" s="90"/>
      <c r="POW21" s="90"/>
      <c r="POX21" s="90"/>
      <c r="POY21" s="90"/>
      <c r="POZ21" s="90"/>
      <c r="PPA21" s="90"/>
      <c r="PPB21" s="90"/>
      <c r="PPC21" s="90"/>
      <c r="PPD21" s="90"/>
      <c r="PPE21" s="90"/>
      <c r="PPF21" s="90"/>
      <c r="PPG21" s="90"/>
      <c r="PPH21" s="90"/>
      <c r="PPI21" s="90"/>
      <c r="PPJ21" s="90"/>
      <c r="PPK21" s="90"/>
      <c r="PPL21" s="90"/>
      <c r="PPM21" s="90"/>
      <c r="PPN21" s="90"/>
      <c r="PPO21" s="90"/>
      <c r="PPP21" s="90"/>
      <c r="PPQ21" s="90"/>
      <c r="PPR21" s="90"/>
      <c r="PPS21" s="90"/>
      <c r="PPT21" s="90"/>
      <c r="PPU21" s="90"/>
      <c r="PPV21" s="90"/>
      <c r="PPW21" s="90"/>
      <c r="PPX21" s="90"/>
      <c r="PPY21" s="90"/>
      <c r="PPZ21" s="90"/>
      <c r="PQA21" s="90"/>
      <c r="PQB21" s="90"/>
      <c r="PQC21" s="90"/>
      <c r="PQD21" s="90"/>
      <c r="PQE21" s="90"/>
      <c r="PQF21" s="90"/>
      <c r="PQG21" s="90"/>
      <c r="PQH21" s="90"/>
      <c r="PQI21" s="90"/>
      <c r="PQJ21" s="90"/>
      <c r="PQK21" s="90"/>
      <c r="PQL21" s="90"/>
      <c r="PQM21" s="90"/>
      <c r="PQN21" s="90"/>
      <c r="PQO21" s="90"/>
      <c r="PQP21" s="90"/>
      <c r="PQQ21" s="90"/>
      <c r="PQR21" s="90"/>
      <c r="PQS21" s="90"/>
      <c r="PQT21" s="90"/>
      <c r="PQU21" s="90"/>
      <c r="PQV21" s="90"/>
      <c r="PQW21" s="90"/>
      <c r="PQX21" s="90"/>
      <c r="PQY21" s="90"/>
      <c r="PQZ21" s="90"/>
      <c r="PRA21" s="90"/>
      <c r="PRB21" s="90"/>
      <c r="PRC21" s="90"/>
      <c r="PRD21" s="90"/>
      <c r="PRE21" s="90"/>
      <c r="PRF21" s="90"/>
      <c r="PRG21" s="90"/>
      <c r="PRH21" s="90"/>
      <c r="PRI21" s="90"/>
      <c r="PRJ21" s="90"/>
      <c r="PRK21" s="90"/>
      <c r="PRL21" s="90"/>
      <c r="PRM21" s="90"/>
      <c r="PRN21" s="90"/>
      <c r="PRO21" s="90"/>
      <c r="PRP21" s="90"/>
      <c r="PRQ21" s="90"/>
      <c r="PRR21" s="90"/>
      <c r="PRS21" s="90"/>
      <c r="PRT21" s="90"/>
      <c r="PRU21" s="90"/>
      <c r="PRV21" s="90"/>
      <c r="PRW21" s="90"/>
      <c r="PRX21" s="90"/>
      <c r="PRY21" s="90"/>
      <c r="PRZ21" s="90"/>
      <c r="PSA21" s="90"/>
      <c r="PSB21" s="90"/>
      <c r="PSC21" s="90"/>
      <c r="PSD21" s="90"/>
      <c r="PSE21" s="90"/>
      <c r="PSF21" s="90"/>
      <c r="PSG21" s="90"/>
      <c r="PSH21" s="90"/>
      <c r="PSI21" s="90"/>
      <c r="PSJ21" s="90"/>
      <c r="PSK21" s="90"/>
      <c r="PSL21" s="90"/>
      <c r="PSM21" s="90"/>
      <c r="PSN21" s="90"/>
      <c r="PSO21" s="90"/>
      <c r="PSP21" s="90"/>
      <c r="PSQ21" s="90"/>
      <c r="PSR21" s="90"/>
      <c r="PSS21" s="90"/>
      <c r="PST21" s="90"/>
      <c r="PSU21" s="90"/>
      <c r="PSV21" s="90"/>
      <c r="PSW21" s="90"/>
      <c r="PSX21" s="90"/>
      <c r="PSY21" s="90"/>
      <c r="PSZ21" s="90"/>
      <c r="PTA21" s="90"/>
      <c r="PTB21" s="90"/>
      <c r="PTC21" s="90"/>
      <c r="PTD21" s="90"/>
      <c r="PTE21" s="90"/>
      <c r="PTF21" s="90"/>
      <c r="PTG21" s="90"/>
      <c r="PTH21" s="90"/>
      <c r="PTI21" s="90"/>
      <c r="PTJ21" s="90"/>
      <c r="PTK21" s="90"/>
      <c r="PTL21" s="90"/>
      <c r="PTM21" s="90"/>
      <c r="PTN21" s="90"/>
      <c r="PTO21" s="90"/>
      <c r="PTP21" s="90"/>
      <c r="PTQ21" s="90"/>
      <c r="PTR21" s="90"/>
      <c r="PTS21" s="90"/>
      <c r="PTT21" s="90"/>
      <c r="PTU21" s="90"/>
      <c r="PTV21" s="90"/>
      <c r="PTW21" s="90"/>
      <c r="PTX21" s="90"/>
      <c r="PTY21" s="90"/>
      <c r="PTZ21" s="90"/>
      <c r="PUA21" s="90"/>
      <c r="PUB21" s="90"/>
      <c r="PUC21" s="90"/>
      <c r="PUD21" s="90"/>
      <c r="PUE21" s="90"/>
      <c r="PUF21" s="90"/>
      <c r="PUG21" s="90"/>
      <c r="PUH21" s="90"/>
      <c r="PUI21" s="90"/>
      <c r="PUJ21" s="90"/>
      <c r="PUK21" s="90"/>
      <c r="PUL21" s="90"/>
      <c r="PUM21" s="90"/>
      <c r="PUN21" s="90"/>
      <c r="PUO21" s="90"/>
      <c r="PUP21" s="90"/>
      <c r="PUQ21" s="90"/>
      <c r="PUR21" s="90"/>
      <c r="PUS21" s="90"/>
      <c r="PUT21" s="90"/>
      <c r="PUU21" s="90"/>
      <c r="PUV21" s="90"/>
      <c r="PUW21" s="90"/>
      <c r="PUX21" s="90"/>
      <c r="PUY21" s="90"/>
      <c r="PUZ21" s="90"/>
      <c r="PVA21" s="90"/>
      <c r="PVB21" s="90"/>
      <c r="PVC21" s="90"/>
      <c r="PVD21" s="90"/>
      <c r="PVE21" s="90"/>
      <c r="PVF21" s="90"/>
      <c r="PVG21" s="90"/>
      <c r="PVH21" s="90"/>
      <c r="PVI21" s="90"/>
      <c r="PVJ21" s="90"/>
      <c r="PVK21" s="90"/>
      <c r="PVL21" s="90"/>
      <c r="PVM21" s="90"/>
      <c r="PVN21" s="90"/>
      <c r="PVO21" s="90"/>
      <c r="PVP21" s="90"/>
      <c r="PVQ21" s="90"/>
      <c r="PVR21" s="90"/>
      <c r="PVS21" s="90"/>
      <c r="PVT21" s="90"/>
      <c r="PVU21" s="90"/>
      <c r="PVV21" s="90"/>
      <c r="PVW21" s="90"/>
      <c r="PVX21" s="90"/>
      <c r="PVY21" s="90"/>
      <c r="PVZ21" s="90"/>
      <c r="PWA21" s="90"/>
      <c r="PWB21" s="90"/>
      <c r="PWC21" s="90"/>
      <c r="PWD21" s="90"/>
      <c r="PWE21" s="90"/>
      <c r="PWF21" s="90"/>
      <c r="PWG21" s="90"/>
      <c r="PWH21" s="90"/>
      <c r="PWI21" s="90"/>
      <c r="PWJ21" s="90"/>
      <c r="PWK21" s="90"/>
      <c r="PWL21" s="90"/>
      <c r="PWM21" s="90"/>
      <c r="PWN21" s="90"/>
      <c r="PWO21" s="90"/>
      <c r="PWP21" s="90"/>
      <c r="PWQ21" s="90"/>
      <c r="PWR21" s="90"/>
      <c r="PWS21" s="90"/>
      <c r="PWT21" s="90"/>
      <c r="PWU21" s="90"/>
      <c r="PWV21" s="90"/>
      <c r="PWW21" s="90"/>
      <c r="PWX21" s="90"/>
      <c r="PWY21" s="90"/>
      <c r="PWZ21" s="90"/>
      <c r="PXA21" s="90"/>
      <c r="PXB21" s="90"/>
      <c r="PXC21" s="90"/>
      <c r="PXD21" s="90"/>
      <c r="PXE21" s="90"/>
      <c r="PXF21" s="90"/>
      <c r="PXG21" s="90"/>
      <c r="PXH21" s="90"/>
      <c r="PXI21" s="90"/>
      <c r="PXJ21" s="90"/>
      <c r="PXK21" s="90"/>
      <c r="PXL21" s="90"/>
      <c r="PXM21" s="90"/>
      <c r="PXN21" s="90"/>
      <c r="PXO21" s="90"/>
      <c r="PXP21" s="90"/>
      <c r="PXQ21" s="90"/>
      <c r="PXR21" s="90"/>
      <c r="PXS21" s="90"/>
      <c r="PXT21" s="90"/>
      <c r="PXU21" s="90"/>
      <c r="PXV21" s="90"/>
      <c r="PXW21" s="90"/>
      <c r="PXX21" s="90"/>
      <c r="PXY21" s="90"/>
      <c r="PXZ21" s="90"/>
      <c r="PYA21" s="90"/>
      <c r="PYB21" s="90"/>
      <c r="PYC21" s="90"/>
      <c r="PYD21" s="90"/>
      <c r="PYE21" s="90"/>
      <c r="PYF21" s="90"/>
      <c r="PYG21" s="90"/>
      <c r="PYH21" s="90"/>
      <c r="PYI21" s="90"/>
      <c r="PYJ21" s="90"/>
      <c r="PYK21" s="90"/>
      <c r="PYL21" s="90"/>
      <c r="PYM21" s="90"/>
      <c r="PYN21" s="90"/>
      <c r="PYO21" s="90"/>
      <c r="PYP21" s="90"/>
      <c r="PYQ21" s="90"/>
      <c r="PYR21" s="90"/>
      <c r="PYS21" s="90"/>
      <c r="PYT21" s="90"/>
      <c r="PYU21" s="90"/>
      <c r="PYV21" s="90"/>
      <c r="PYW21" s="90"/>
      <c r="PYX21" s="90"/>
      <c r="PYY21" s="90"/>
      <c r="PYZ21" s="90"/>
      <c r="PZA21" s="90"/>
      <c r="PZB21" s="90"/>
      <c r="PZC21" s="90"/>
      <c r="PZD21" s="90"/>
      <c r="PZE21" s="90"/>
      <c r="PZF21" s="90"/>
      <c r="PZG21" s="90"/>
      <c r="PZH21" s="90"/>
      <c r="PZI21" s="90"/>
      <c r="PZJ21" s="90"/>
      <c r="PZK21" s="90"/>
      <c r="PZL21" s="90"/>
      <c r="PZM21" s="90"/>
      <c r="PZN21" s="90"/>
      <c r="PZO21" s="90"/>
      <c r="PZP21" s="90"/>
      <c r="PZQ21" s="90"/>
      <c r="PZR21" s="90"/>
      <c r="PZS21" s="90"/>
      <c r="PZT21" s="90"/>
      <c r="PZU21" s="90"/>
      <c r="PZV21" s="90"/>
      <c r="PZW21" s="90"/>
      <c r="PZX21" s="90"/>
      <c r="PZY21" s="90"/>
      <c r="PZZ21" s="90"/>
      <c r="QAA21" s="90"/>
      <c r="QAB21" s="90"/>
      <c r="QAC21" s="90"/>
      <c r="QAD21" s="90"/>
      <c r="QAE21" s="90"/>
      <c r="QAF21" s="90"/>
      <c r="QAG21" s="90"/>
      <c r="QAH21" s="90"/>
      <c r="QAI21" s="90"/>
      <c r="QAJ21" s="90"/>
      <c r="QAK21" s="90"/>
      <c r="QAL21" s="90"/>
      <c r="QAM21" s="90"/>
      <c r="QAN21" s="90"/>
      <c r="QAO21" s="90"/>
      <c r="QAP21" s="90"/>
      <c r="QAQ21" s="90"/>
      <c r="QAR21" s="90"/>
      <c r="QAS21" s="90"/>
      <c r="QAT21" s="90"/>
      <c r="QAU21" s="90"/>
      <c r="QAV21" s="90"/>
      <c r="QAW21" s="90"/>
      <c r="QAX21" s="90"/>
      <c r="QAY21" s="90"/>
      <c r="QAZ21" s="90"/>
      <c r="QBA21" s="90"/>
      <c r="QBB21" s="90"/>
      <c r="QBC21" s="90"/>
      <c r="QBD21" s="90"/>
      <c r="QBE21" s="90"/>
      <c r="QBF21" s="90"/>
      <c r="QBG21" s="90"/>
      <c r="QBH21" s="90"/>
      <c r="QBI21" s="90"/>
      <c r="QBJ21" s="90"/>
      <c r="QBK21" s="90"/>
      <c r="QBL21" s="90"/>
      <c r="QBM21" s="90"/>
      <c r="QBN21" s="90"/>
      <c r="QBO21" s="90"/>
      <c r="QBP21" s="90"/>
      <c r="QBQ21" s="90"/>
      <c r="QBR21" s="90"/>
      <c r="QBS21" s="90"/>
      <c r="QBT21" s="90"/>
      <c r="QBU21" s="90"/>
      <c r="QBV21" s="90"/>
      <c r="QBW21" s="90"/>
      <c r="QBX21" s="90"/>
      <c r="QBY21" s="90"/>
      <c r="QBZ21" s="90"/>
      <c r="QCA21" s="90"/>
      <c r="QCB21" s="90"/>
      <c r="QCC21" s="90"/>
      <c r="QCD21" s="90"/>
      <c r="QCE21" s="90"/>
      <c r="QCF21" s="90"/>
      <c r="QCG21" s="90"/>
      <c r="QCH21" s="90"/>
      <c r="QCI21" s="90"/>
      <c r="QCJ21" s="90"/>
      <c r="QCK21" s="90"/>
      <c r="QCL21" s="90"/>
      <c r="QCM21" s="90"/>
      <c r="QCN21" s="90"/>
      <c r="QCO21" s="90"/>
      <c r="QCP21" s="90"/>
      <c r="QCQ21" s="90"/>
      <c r="QCR21" s="90"/>
      <c r="QCS21" s="90"/>
      <c r="QCT21" s="90"/>
      <c r="QCU21" s="90"/>
      <c r="QCV21" s="90"/>
      <c r="QCW21" s="90"/>
      <c r="QCX21" s="90"/>
      <c r="QCY21" s="90"/>
      <c r="QCZ21" s="90"/>
      <c r="QDA21" s="90"/>
      <c r="QDB21" s="90"/>
      <c r="QDC21" s="90"/>
      <c r="QDD21" s="90"/>
      <c r="QDE21" s="90"/>
      <c r="QDF21" s="90"/>
      <c r="QDG21" s="90"/>
      <c r="QDH21" s="90"/>
      <c r="QDI21" s="90"/>
      <c r="QDJ21" s="90"/>
      <c r="QDK21" s="90"/>
      <c r="QDL21" s="90"/>
      <c r="QDM21" s="90"/>
      <c r="QDN21" s="90"/>
      <c r="QDO21" s="90"/>
      <c r="QDP21" s="90"/>
      <c r="QDQ21" s="90"/>
      <c r="QDR21" s="90"/>
      <c r="QDS21" s="90"/>
      <c r="QDT21" s="90"/>
      <c r="QDU21" s="90"/>
      <c r="QDV21" s="90"/>
      <c r="QDW21" s="90"/>
      <c r="QDX21" s="90"/>
      <c r="QDY21" s="90"/>
      <c r="QDZ21" s="90"/>
      <c r="QEA21" s="90"/>
      <c r="QEB21" s="90"/>
      <c r="QEC21" s="90"/>
      <c r="QED21" s="90"/>
      <c r="QEE21" s="90"/>
      <c r="QEF21" s="90"/>
      <c r="QEG21" s="90"/>
      <c r="QEH21" s="90"/>
      <c r="QEI21" s="90"/>
      <c r="QEJ21" s="90"/>
      <c r="QEK21" s="90"/>
      <c r="QEL21" s="90"/>
      <c r="QEM21" s="90"/>
      <c r="QEN21" s="90"/>
      <c r="QEO21" s="90"/>
      <c r="QEP21" s="90"/>
      <c r="QEQ21" s="90"/>
      <c r="QER21" s="90"/>
      <c r="QES21" s="90"/>
      <c r="QET21" s="90"/>
      <c r="QEU21" s="90"/>
      <c r="QEV21" s="90"/>
      <c r="QEW21" s="90"/>
      <c r="QEX21" s="90"/>
      <c r="QEY21" s="90"/>
      <c r="QEZ21" s="90"/>
      <c r="QFA21" s="90"/>
      <c r="QFB21" s="90"/>
      <c r="QFC21" s="90"/>
      <c r="QFD21" s="90"/>
      <c r="QFE21" s="90"/>
      <c r="QFF21" s="90"/>
      <c r="QFG21" s="90"/>
      <c r="QFH21" s="90"/>
      <c r="QFI21" s="90"/>
      <c r="QFJ21" s="90"/>
      <c r="QFK21" s="90"/>
      <c r="QFL21" s="90"/>
      <c r="QFM21" s="90"/>
      <c r="QFN21" s="90"/>
      <c r="QFO21" s="90"/>
      <c r="QFP21" s="90"/>
      <c r="QFQ21" s="90"/>
      <c r="QFR21" s="90"/>
      <c r="QFS21" s="90"/>
      <c r="QFT21" s="90"/>
      <c r="QFU21" s="90"/>
      <c r="QFV21" s="90"/>
      <c r="QFW21" s="90"/>
      <c r="QFX21" s="90"/>
      <c r="QFY21" s="90"/>
      <c r="QFZ21" s="90"/>
      <c r="QGA21" s="90"/>
      <c r="QGB21" s="90"/>
      <c r="QGC21" s="90"/>
      <c r="QGD21" s="90"/>
      <c r="QGE21" s="90"/>
      <c r="QGF21" s="90"/>
      <c r="QGG21" s="90"/>
      <c r="QGH21" s="90"/>
      <c r="QGI21" s="90"/>
      <c r="QGJ21" s="90"/>
      <c r="QGK21" s="90"/>
      <c r="QGL21" s="90"/>
      <c r="QGM21" s="90"/>
      <c r="QGN21" s="90"/>
      <c r="QGO21" s="90"/>
      <c r="QGP21" s="90"/>
      <c r="QGQ21" s="90"/>
      <c r="QGR21" s="90"/>
      <c r="QGS21" s="90"/>
      <c r="QGT21" s="90"/>
      <c r="QGU21" s="90"/>
      <c r="QGV21" s="90"/>
      <c r="QGW21" s="90"/>
      <c r="QGX21" s="90"/>
      <c r="QGY21" s="90"/>
      <c r="QGZ21" s="90"/>
      <c r="QHA21" s="90"/>
      <c r="QHB21" s="90"/>
      <c r="QHC21" s="90"/>
      <c r="QHD21" s="90"/>
      <c r="QHE21" s="90"/>
      <c r="QHF21" s="90"/>
      <c r="QHG21" s="90"/>
      <c r="QHH21" s="90"/>
      <c r="QHI21" s="90"/>
      <c r="QHJ21" s="90"/>
      <c r="QHK21" s="90"/>
      <c r="QHL21" s="90"/>
      <c r="QHM21" s="90"/>
      <c r="QHN21" s="90"/>
      <c r="QHO21" s="90"/>
      <c r="QHP21" s="90"/>
      <c r="QHQ21" s="90"/>
      <c r="QHR21" s="90"/>
      <c r="QHS21" s="90"/>
      <c r="QHT21" s="90"/>
      <c r="QHU21" s="90"/>
      <c r="QHV21" s="90"/>
      <c r="QHW21" s="90"/>
      <c r="QHX21" s="90"/>
      <c r="QHY21" s="90"/>
      <c r="QHZ21" s="90"/>
      <c r="QIA21" s="90"/>
      <c r="QIB21" s="90"/>
      <c r="QIC21" s="90"/>
      <c r="QID21" s="90"/>
      <c r="QIE21" s="90"/>
      <c r="QIF21" s="90"/>
      <c r="QIG21" s="90"/>
      <c r="QIH21" s="90"/>
      <c r="QII21" s="90"/>
      <c r="QIJ21" s="90"/>
      <c r="QIK21" s="90"/>
      <c r="QIL21" s="90"/>
      <c r="QIM21" s="90"/>
      <c r="QIN21" s="90"/>
      <c r="QIO21" s="90"/>
      <c r="QIP21" s="90"/>
      <c r="QIQ21" s="90"/>
      <c r="QIR21" s="90"/>
      <c r="QIS21" s="90"/>
      <c r="QIT21" s="90"/>
      <c r="QIU21" s="90"/>
      <c r="QIV21" s="90"/>
      <c r="QIW21" s="90"/>
      <c r="QIX21" s="90"/>
      <c r="QIY21" s="90"/>
      <c r="QIZ21" s="90"/>
      <c r="QJA21" s="90"/>
      <c r="QJB21" s="90"/>
      <c r="QJC21" s="90"/>
      <c r="QJD21" s="90"/>
      <c r="QJE21" s="90"/>
      <c r="QJF21" s="90"/>
      <c r="QJG21" s="90"/>
      <c r="QJH21" s="90"/>
      <c r="QJI21" s="90"/>
      <c r="QJJ21" s="90"/>
      <c r="QJK21" s="90"/>
      <c r="QJL21" s="90"/>
      <c r="QJM21" s="90"/>
      <c r="QJN21" s="90"/>
      <c r="QJO21" s="90"/>
      <c r="QJP21" s="90"/>
      <c r="QJQ21" s="90"/>
      <c r="QJR21" s="90"/>
      <c r="QJS21" s="90"/>
      <c r="QJT21" s="90"/>
      <c r="QJU21" s="90"/>
      <c r="QJV21" s="90"/>
      <c r="QJW21" s="90"/>
      <c r="QJX21" s="90"/>
      <c r="QJY21" s="90"/>
      <c r="QJZ21" s="90"/>
      <c r="QKA21" s="90"/>
      <c r="QKB21" s="90"/>
      <c r="QKC21" s="90"/>
      <c r="QKD21" s="90"/>
      <c r="QKE21" s="90"/>
      <c r="QKF21" s="90"/>
      <c r="QKG21" s="90"/>
      <c r="QKH21" s="90"/>
      <c r="QKI21" s="90"/>
      <c r="QKJ21" s="90"/>
      <c r="QKK21" s="90"/>
      <c r="QKL21" s="90"/>
      <c r="QKM21" s="90"/>
      <c r="QKN21" s="90"/>
      <c r="QKO21" s="90"/>
      <c r="QKP21" s="90"/>
      <c r="QKQ21" s="90"/>
      <c r="QKR21" s="90"/>
      <c r="QKS21" s="90"/>
      <c r="QKT21" s="90"/>
      <c r="QKU21" s="90"/>
      <c r="QKV21" s="90"/>
      <c r="QKW21" s="90"/>
      <c r="QKX21" s="90"/>
      <c r="QKY21" s="90"/>
      <c r="QKZ21" s="90"/>
      <c r="QLA21" s="90"/>
      <c r="QLB21" s="90"/>
      <c r="QLC21" s="90"/>
      <c r="QLD21" s="90"/>
      <c r="QLE21" s="90"/>
      <c r="QLF21" s="90"/>
      <c r="QLG21" s="90"/>
      <c r="QLH21" s="90"/>
      <c r="QLI21" s="90"/>
      <c r="QLJ21" s="90"/>
      <c r="QLK21" s="90"/>
      <c r="QLL21" s="90"/>
      <c r="QLM21" s="90"/>
      <c r="QLN21" s="90"/>
      <c r="QLO21" s="90"/>
      <c r="QLP21" s="90"/>
      <c r="QLQ21" s="90"/>
      <c r="QLR21" s="90"/>
      <c r="QLS21" s="90"/>
      <c r="QLT21" s="90"/>
      <c r="QLU21" s="90"/>
      <c r="QLV21" s="90"/>
      <c r="QLW21" s="90"/>
      <c r="QLX21" s="90"/>
      <c r="QLY21" s="90"/>
      <c r="QLZ21" s="90"/>
      <c r="QMA21" s="90"/>
      <c r="QMB21" s="90"/>
      <c r="QMC21" s="90"/>
      <c r="QMD21" s="90"/>
      <c r="QME21" s="90"/>
      <c r="QMF21" s="90"/>
      <c r="QMG21" s="90"/>
      <c r="QMH21" s="90"/>
      <c r="QMI21" s="90"/>
      <c r="QMJ21" s="90"/>
      <c r="QMK21" s="90"/>
      <c r="QML21" s="90"/>
      <c r="QMM21" s="90"/>
      <c r="QMN21" s="90"/>
      <c r="QMO21" s="90"/>
      <c r="QMP21" s="90"/>
      <c r="QMQ21" s="90"/>
      <c r="QMR21" s="90"/>
      <c r="QMS21" s="90"/>
      <c r="QMT21" s="90"/>
      <c r="QMU21" s="90"/>
      <c r="QMV21" s="90"/>
      <c r="QMW21" s="90"/>
      <c r="QMX21" s="90"/>
      <c r="QMY21" s="90"/>
      <c r="QMZ21" s="90"/>
      <c r="QNA21" s="90"/>
      <c r="QNB21" s="90"/>
      <c r="QNC21" s="90"/>
      <c r="QND21" s="90"/>
      <c r="QNE21" s="90"/>
      <c r="QNF21" s="90"/>
      <c r="QNG21" s="90"/>
      <c r="QNH21" s="90"/>
      <c r="QNI21" s="90"/>
      <c r="QNJ21" s="90"/>
      <c r="QNK21" s="90"/>
      <c r="QNL21" s="90"/>
      <c r="QNM21" s="90"/>
      <c r="QNN21" s="90"/>
      <c r="QNO21" s="90"/>
      <c r="QNP21" s="90"/>
      <c r="QNQ21" s="90"/>
      <c r="QNR21" s="90"/>
      <c r="QNS21" s="90"/>
      <c r="QNT21" s="90"/>
      <c r="QNU21" s="90"/>
      <c r="QNV21" s="90"/>
      <c r="QNW21" s="90"/>
      <c r="QNX21" s="90"/>
      <c r="QNY21" s="90"/>
      <c r="QNZ21" s="90"/>
      <c r="QOA21" s="90"/>
      <c r="QOB21" s="90"/>
      <c r="QOC21" s="90"/>
      <c r="QOD21" s="90"/>
      <c r="QOE21" s="90"/>
      <c r="QOF21" s="90"/>
      <c r="QOG21" s="90"/>
      <c r="QOH21" s="90"/>
      <c r="QOI21" s="90"/>
      <c r="QOJ21" s="90"/>
      <c r="QOK21" s="90"/>
      <c r="QOL21" s="90"/>
      <c r="QOM21" s="90"/>
      <c r="QON21" s="90"/>
      <c r="QOO21" s="90"/>
      <c r="QOP21" s="90"/>
      <c r="QOQ21" s="90"/>
      <c r="QOR21" s="90"/>
      <c r="QOS21" s="90"/>
      <c r="QOT21" s="90"/>
      <c r="QOU21" s="90"/>
      <c r="QOV21" s="90"/>
      <c r="QOW21" s="90"/>
      <c r="QOX21" s="90"/>
      <c r="QOY21" s="90"/>
      <c r="QOZ21" s="90"/>
      <c r="QPA21" s="90"/>
      <c r="QPB21" s="90"/>
      <c r="QPC21" s="90"/>
      <c r="QPD21" s="90"/>
      <c r="QPE21" s="90"/>
      <c r="QPF21" s="90"/>
      <c r="QPG21" s="90"/>
      <c r="QPH21" s="90"/>
      <c r="QPI21" s="90"/>
      <c r="QPJ21" s="90"/>
      <c r="QPK21" s="90"/>
      <c r="QPL21" s="90"/>
      <c r="QPM21" s="90"/>
      <c r="QPN21" s="90"/>
      <c r="QPO21" s="90"/>
      <c r="QPP21" s="90"/>
      <c r="QPQ21" s="90"/>
      <c r="QPR21" s="90"/>
      <c r="QPS21" s="90"/>
      <c r="QPT21" s="90"/>
      <c r="QPU21" s="90"/>
      <c r="QPV21" s="90"/>
      <c r="QPW21" s="90"/>
      <c r="QPX21" s="90"/>
      <c r="QPY21" s="90"/>
      <c r="QPZ21" s="90"/>
      <c r="QQA21" s="90"/>
      <c r="QQB21" s="90"/>
      <c r="QQC21" s="90"/>
      <c r="QQD21" s="90"/>
      <c r="QQE21" s="90"/>
      <c r="QQF21" s="90"/>
      <c r="QQG21" s="90"/>
      <c r="QQH21" s="90"/>
      <c r="QQI21" s="90"/>
      <c r="QQJ21" s="90"/>
      <c r="QQK21" s="90"/>
      <c r="QQL21" s="90"/>
      <c r="QQM21" s="90"/>
      <c r="QQN21" s="90"/>
      <c r="QQO21" s="90"/>
      <c r="QQP21" s="90"/>
      <c r="QQQ21" s="90"/>
      <c r="QQR21" s="90"/>
      <c r="QQS21" s="90"/>
      <c r="QQT21" s="90"/>
      <c r="QQU21" s="90"/>
      <c r="QQV21" s="90"/>
      <c r="QQW21" s="90"/>
      <c r="QQX21" s="90"/>
      <c r="QQY21" s="90"/>
      <c r="QQZ21" s="90"/>
      <c r="QRA21" s="90"/>
      <c r="QRB21" s="90"/>
      <c r="QRC21" s="90"/>
      <c r="QRD21" s="90"/>
      <c r="QRE21" s="90"/>
      <c r="QRF21" s="90"/>
      <c r="QRG21" s="90"/>
      <c r="QRH21" s="90"/>
      <c r="QRI21" s="90"/>
      <c r="QRJ21" s="90"/>
      <c r="QRK21" s="90"/>
      <c r="QRL21" s="90"/>
      <c r="QRM21" s="90"/>
      <c r="QRN21" s="90"/>
      <c r="QRO21" s="90"/>
      <c r="QRP21" s="90"/>
      <c r="QRQ21" s="90"/>
      <c r="QRR21" s="90"/>
      <c r="QRS21" s="90"/>
      <c r="QRT21" s="90"/>
      <c r="QRU21" s="90"/>
      <c r="QRV21" s="90"/>
      <c r="QRW21" s="90"/>
      <c r="QRX21" s="90"/>
      <c r="QRY21" s="90"/>
      <c r="QRZ21" s="90"/>
      <c r="QSA21" s="90"/>
      <c r="QSB21" s="90"/>
      <c r="QSC21" s="90"/>
      <c r="QSD21" s="90"/>
      <c r="QSE21" s="90"/>
      <c r="QSF21" s="90"/>
      <c r="QSG21" s="90"/>
      <c r="QSH21" s="90"/>
      <c r="QSI21" s="90"/>
      <c r="QSJ21" s="90"/>
      <c r="QSK21" s="90"/>
      <c r="QSL21" s="90"/>
      <c r="QSM21" s="90"/>
      <c r="QSN21" s="90"/>
      <c r="QSO21" s="90"/>
      <c r="QSP21" s="90"/>
      <c r="QSQ21" s="90"/>
      <c r="QSR21" s="90"/>
      <c r="QSS21" s="90"/>
      <c r="QST21" s="90"/>
      <c r="QSU21" s="90"/>
      <c r="QSV21" s="90"/>
      <c r="QSW21" s="90"/>
      <c r="QSX21" s="90"/>
      <c r="QSY21" s="90"/>
      <c r="QSZ21" s="90"/>
      <c r="QTA21" s="90"/>
      <c r="QTB21" s="90"/>
      <c r="QTC21" s="90"/>
      <c r="QTD21" s="90"/>
      <c r="QTE21" s="90"/>
      <c r="QTF21" s="90"/>
      <c r="QTG21" s="90"/>
      <c r="QTH21" s="90"/>
      <c r="QTI21" s="90"/>
      <c r="QTJ21" s="90"/>
      <c r="QTK21" s="90"/>
      <c r="QTL21" s="90"/>
      <c r="QTM21" s="90"/>
      <c r="QTN21" s="90"/>
      <c r="QTO21" s="90"/>
      <c r="QTP21" s="90"/>
      <c r="QTQ21" s="90"/>
      <c r="QTR21" s="90"/>
      <c r="QTS21" s="90"/>
      <c r="QTT21" s="90"/>
      <c r="QTU21" s="90"/>
      <c r="QTV21" s="90"/>
      <c r="QTW21" s="90"/>
      <c r="QTX21" s="90"/>
      <c r="QTY21" s="90"/>
      <c r="QTZ21" s="90"/>
      <c r="QUA21" s="90"/>
      <c r="QUB21" s="90"/>
      <c r="QUC21" s="90"/>
      <c r="QUD21" s="90"/>
      <c r="QUE21" s="90"/>
      <c r="QUF21" s="90"/>
      <c r="QUG21" s="90"/>
      <c r="QUH21" s="90"/>
      <c r="QUI21" s="90"/>
      <c r="QUJ21" s="90"/>
      <c r="QUK21" s="90"/>
      <c r="QUL21" s="90"/>
      <c r="QUM21" s="90"/>
      <c r="QUN21" s="90"/>
      <c r="QUO21" s="90"/>
      <c r="QUP21" s="90"/>
      <c r="QUQ21" s="90"/>
      <c r="QUR21" s="90"/>
      <c r="QUS21" s="90"/>
      <c r="QUT21" s="90"/>
      <c r="QUU21" s="90"/>
      <c r="QUV21" s="90"/>
      <c r="QUW21" s="90"/>
      <c r="QUX21" s="90"/>
      <c r="QUY21" s="90"/>
      <c r="QUZ21" s="90"/>
      <c r="QVA21" s="90"/>
      <c r="QVB21" s="90"/>
      <c r="QVC21" s="90"/>
      <c r="QVD21" s="90"/>
      <c r="QVE21" s="90"/>
      <c r="QVF21" s="90"/>
      <c r="QVG21" s="90"/>
      <c r="QVH21" s="90"/>
      <c r="QVI21" s="90"/>
      <c r="QVJ21" s="90"/>
      <c r="QVK21" s="90"/>
      <c r="QVL21" s="90"/>
      <c r="QVM21" s="90"/>
      <c r="QVN21" s="90"/>
      <c r="QVO21" s="90"/>
      <c r="QVP21" s="90"/>
      <c r="QVQ21" s="90"/>
      <c r="QVR21" s="90"/>
      <c r="QVS21" s="90"/>
      <c r="QVT21" s="90"/>
      <c r="QVU21" s="90"/>
      <c r="QVV21" s="90"/>
      <c r="QVW21" s="90"/>
      <c r="QVX21" s="90"/>
      <c r="QVY21" s="90"/>
      <c r="QVZ21" s="90"/>
      <c r="QWA21" s="90"/>
      <c r="QWB21" s="90"/>
      <c r="QWC21" s="90"/>
      <c r="QWD21" s="90"/>
      <c r="QWE21" s="90"/>
      <c r="QWF21" s="90"/>
      <c r="QWG21" s="90"/>
      <c r="QWH21" s="90"/>
      <c r="QWI21" s="90"/>
      <c r="QWJ21" s="90"/>
      <c r="QWK21" s="90"/>
      <c r="QWL21" s="90"/>
      <c r="QWM21" s="90"/>
      <c r="QWN21" s="90"/>
      <c r="QWO21" s="90"/>
      <c r="QWP21" s="90"/>
      <c r="QWQ21" s="90"/>
      <c r="QWR21" s="90"/>
      <c r="QWS21" s="90"/>
      <c r="QWT21" s="90"/>
      <c r="QWU21" s="90"/>
      <c r="QWV21" s="90"/>
      <c r="QWW21" s="90"/>
      <c r="QWX21" s="90"/>
      <c r="QWY21" s="90"/>
      <c r="QWZ21" s="90"/>
      <c r="QXA21" s="90"/>
      <c r="QXB21" s="90"/>
      <c r="QXC21" s="90"/>
      <c r="QXD21" s="90"/>
      <c r="QXE21" s="90"/>
      <c r="QXF21" s="90"/>
      <c r="QXG21" s="90"/>
      <c r="QXH21" s="90"/>
      <c r="QXI21" s="90"/>
      <c r="QXJ21" s="90"/>
      <c r="QXK21" s="90"/>
      <c r="QXL21" s="90"/>
      <c r="QXM21" s="90"/>
      <c r="QXN21" s="90"/>
      <c r="QXO21" s="90"/>
      <c r="QXP21" s="90"/>
      <c r="QXQ21" s="90"/>
      <c r="QXR21" s="90"/>
      <c r="QXS21" s="90"/>
      <c r="QXT21" s="90"/>
      <c r="QXU21" s="90"/>
      <c r="QXV21" s="90"/>
      <c r="QXW21" s="90"/>
      <c r="QXX21" s="90"/>
      <c r="QXY21" s="90"/>
      <c r="QXZ21" s="90"/>
      <c r="QYA21" s="90"/>
      <c r="QYB21" s="90"/>
      <c r="QYC21" s="90"/>
      <c r="QYD21" s="90"/>
      <c r="QYE21" s="90"/>
      <c r="QYF21" s="90"/>
      <c r="QYG21" s="90"/>
      <c r="QYH21" s="90"/>
      <c r="QYI21" s="90"/>
      <c r="QYJ21" s="90"/>
      <c r="QYK21" s="90"/>
      <c r="QYL21" s="90"/>
      <c r="QYM21" s="90"/>
      <c r="QYN21" s="90"/>
      <c r="QYO21" s="90"/>
      <c r="QYP21" s="90"/>
      <c r="QYQ21" s="90"/>
      <c r="QYR21" s="90"/>
      <c r="QYS21" s="90"/>
      <c r="QYT21" s="90"/>
      <c r="QYU21" s="90"/>
      <c r="QYV21" s="90"/>
      <c r="QYW21" s="90"/>
      <c r="QYX21" s="90"/>
      <c r="QYY21" s="90"/>
      <c r="QYZ21" s="90"/>
      <c r="QZA21" s="90"/>
      <c r="QZB21" s="90"/>
      <c r="QZC21" s="90"/>
      <c r="QZD21" s="90"/>
      <c r="QZE21" s="90"/>
      <c r="QZF21" s="90"/>
      <c r="QZG21" s="90"/>
      <c r="QZH21" s="90"/>
      <c r="QZI21" s="90"/>
      <c r="QZJ21" s="90"/>
      <c r="QZK21" s="90"/>
      <c r="QZL21" s="90"/>
      <c r="QZM21" s="90"/>
      <c r="QZN21" s="90"/>
      <c r="QZO21" s="90"/>
      <c r="QZP21" s="90"/>
      <c r="QZQ21" s="90"/>
      <c r="QZR21" s="90"/>
      <c r="QZS21" s="90"/>
      <c r="QZT21" s="90"/>
      <c r="QZU21" s="90"/>
      <c r="QZV21" s="90"/>
      <c r="QZW21" s="90"/>
      <c r="QZX21" s="90"/>
      <c r="QZY21" s="90"/>
      <c r="QZZ21" s="90"/>
      <c r="RAA21" s="90"/>
      <c r="RAB21" s="90"/>
      <c r="RAC21" s="90"/>
      <c r="RAD21" s="90"/>
      <c r="RAE21" s="90"/>
      <c r="RAF21" s="90"/>
      <c r="RAG21" s="90"/>
      <c r="RAH21" s="90"/>
      <c r="RAI21" s="90"/>
      <c r="RAJ21" s="90"/>
      <c r="RAK21" s="90"/>
      <c r="RAL21" s="90"/>
      <c r="RAM21" s="90"/>
      <c r="RAN21" s="90"/>
      <c r="RAO21" s="90"/>
      <c r="RAP21" s="90"/>
      <c r="RAQ21" s="90"/>
      <c r="RAR21" s="90"/>
      <c r="RAS21" s="90"/>
      <c r="RAT21" s="90"/>
      <c r="RAU21" s="90"/>
      <c r="RAV21" s="90"/>
      <c r="RAW21" s="90"/>
      <c r="RAX21" s="90"/>
      <c r="RAY21" s="90"/>
      <c r="RAZ21" s="90"/>
      <c r="RBA21" s="90"/>
      <c r="RBB21" s="90"/>
      <c r="RBC21" s="90"/>
      <c r="RBD21" s="90"/>
      <c r="RBE21" s="90"/>
      <c r="RBF21" s="90"/>
      <c r="RBG21" s="90"/>
      <c r="RBH21" s="90"/>
      <c r="RBI21" s="90"/>
      <c r="RBJ21" s="90"/>
      <c r="RBK21" s="90"/>
      <c r="RBL21" s="90"/>
      <c r="RBM21" s="90"/>
      <c r="RBN21" s="90"/>
      <c r="RBO21" s="90"/>
      <c r="RBP21" s="90"/>
      <c r="RBQ21" s="90"/>
      <c r="RBR21" s="90"/>
      <c r="RBS21" s="90"/>
      <c r="RBT21" s="90"/>
      <c r="RBU21" s="90"/>
      <c r="RBV21" s="90"/>
      <c r="RBW21" s="90"/>
      <c r="RBX21" s="90"/>
      <c r="RBY21" s="90"/>
      <c r="RBZ21" s="90"/>
      <c r="RCA21" s="90"/>
      <c r="RCB21" s="90"/>
      <c r="RCC21" s="90"/>
      <c r="RCD21" s="90"/>
      <c r="RCE21" s="90"/>
      <c r="RCF21" s="90"/>
      <c r="RCG21" s="90"/>
      <c r="RCH21" s="90"/>
      <c r="RCI21" s="90"/>
      <c r="RCJ21" s="90"/>
      <c r="RCK21" s="90"/>
      <c r="RCL21" s="90"/>
      <c r="RCM21" s="90"/>
      <c r="RCN21" s="90"/>
      <c r="RCO21" s="90"/>
      <c r="RCP21" s="90"/>
      <c r="RCQ21" s="90"/>
      <c r="RCR21" s="90"/>
      <c r="RCS21" s="90"/>
      <c r="RCT21" s="90"/>
      <c r="RCU21" s="90"/>
      <c r="RCV21" s="90"/>
      <c r="RCW21" s="90"/>
      <c r="RCX21" s="90"/>
      <c r="RCY21" s="90"/>
      <c r="RCZ21" s="90"/>
      <c r="RDA21" s="90"/>
      <c r="RDB21" s="90"/>
      <c r="RDC21" s="90"/>
      <c r="RDD21" s="90"/>
      <c r="RDE21" s="90"/>
      <c r="RDF21" s="90"/>
      <c r="RDG21" s="90"/>
      <c r="RDH21" s="90"/>
      <c r="RDI21" s="90"/>
      <c r="RDJ21" s="90"/>
      <c r="RDK21" s="90"/>
      <c r="RDL21" s="90"/>
      <c r="RDM21" s="90"/>
      <c r="RDN21" s="90"/>
      <c r="RDO21" s="90"/>
      <c r="RDP21" s="90"/>
      <c r="RDQ21" s="90"/>
      <c r="RDR21" s="90"/>
      <c r="RDS21" s="90"/>
      <c r="RDT21" s="90"/>
      <c r="RDU21" s="90"/>
      <c r="RDV21" s="90"/>
      <c r="RDW21" s="90"/>
      <c r="RDX21" s="90"/>
      <c r="RDY21" s="90"/>
      <c r="RDZ21" s="90"/>
      <c r="REA21" s="90"/>
      <c r="REB21" s="90"/>
      <c r="REC21" s="90"/>
      <c r="RED21" s="90"/>
      <c r="REE21" s="90"/>
      <c r="REF21" s="90"/>
      <c r="REG21" s="90"/>
      <c r="REH21" s="90"/>
      <c r="REI21" s="90"/>
      <c r="REJ21" s="90"/>
      <c r="REK21" s="90"/>
      <c r="REL21" s="90"/>
      <c r="REM21" s="90"/>
      <c r="REN21" s="90"/>
      <c r="REO21" s="90"/>
      <c r="REP21" s="90"/>
      <c r="REQ21" s="90"/>
      <c r="RER21" s="90"/>
      <c r="RES21" s="90"/>
      <c r="RET21" s="90"/>
      <c r="REU21" s="90"/>
      <c r="REV21" s="90"/>
      <c r="REW21" s="90"/>
      <c r="REX21" s="90"/>
      <c r="REY21" s="90"/>
      <c r="REZ21" s="90"/>
      <c r="RFA21" s="90"/>
      <c r="RFB21" s="90"/>
      <c r="RFC21" s="90"/>
      <c r="RFD21" s="90"/>
      <c r="RFE21" s="90"/>
      <c r="RFF21" s="90"/>
      <c r="RFG21" s="90"/>
      <c r="RFH21" s="90"/>
      <c r="RFI21" s="90"/>
      <c r="RFJ21" s="90"/>
      <c r="RFK21" s="90"/>
      <c r="RFL21" s="90"/>
      <c r="RFM21" s="90"/>
      <c r="RFN21" s="90"/>
      <c r="RFO21" s="90"/>
      <c r="RFP21" s="90"/>
      <c r="RFQ21" s="90"/>
      <c r="RFR21" s="90"/>
      <c r="RFS21" s="90"/>
      <c r="RFT21" s="90"/>
      <c r="RFU21" s="90"/>
      <c r="RFV21" s="90"/>
      <c r="RFW21" s="90"/>
      <c r="RFX21" s="90"/>
      <c r="RFY21" s="90"/>
      <c r="RFZ21" s="90"/>
      <c r="RGA21" s="90"/>
      <c r="RGB21" s="90"/>
      <c r="RGC21" s="90"/>
      <c r="RGD21" s="90"/>
      <c r="RGE21" s="90"/>
      <c r="RGF21" s="90"/>
      <c r="RGG21" s="90"/>
      <c r="RGH21" s="90"/>
      <c r="RGI21" s="90"/>
      <c r="RGJ21" s="90"/>
      <c r="RGK21" s="90"/>
      <c r="RGL21" s="90"/>
      <c r="RGM21" s="90"/>
      <c r="RGN21" s="90"/>
      <c r="RGO21" s="90"/>
      <c r="RGP21" s="90"/>
      <c r="RGQ21" s="90"/>
      <c r="RGR21" s="90"/>
      <c r="RGS21" s="90"/>
      <c r="RGT21" s="90"/>
      <c r="RGU21" s="90"/>
      <c r="RGV21" s="90"/>
      <c r="RGW21" s="90"/>
      <c r="RGX21" s="90"/>
      <c r="RGY21" s="90"/>
      <c r="RGZ21" s="90"/>
      <c r="RHA21" s="90"/>
      <c r="RHB21" s="90"/>
      <c r="RHC21" s="90"/>
      <c r="RHD21" s="90"/>
      <c r="RHE21" s="90"/>
      <c r="RHF21" s="90"/>
      <c r="RHG21" s="90"/>
      <c r="RHH21" s="90"/>
      <c r="RHI21" s="90"/>
      <c r="RHJ21" s="90"/>
      <c r="RHK21" s="90"/>
      <c r="RHL21" s="90"/>
      <c r="RHM21" s="90"/>
      <c r="RHN21" s="90"/>
      <c r="RHO21" s="90"/>
      <c r="RHP21" s="90"/>
      <c r="RHQ21" s="90"/>
      <c r="RHR21" s="90"/>
      <c r="RHS21" s="90"/>
      <c r="RHT21" s="90"/>
      <c r="RHU21" s="90"/>
      <c r="RHV21" s="90"/>
      <c r="RHW21" s="90"/>
      <c r="RHX21" s="90"/>
      <c r="RHY21" s="90"/>
      <c r="RHZ21" s="90"/>
      <c r="RIA21" s="90"/>
      <c r="RIB21" s="90"/>
      <c r="RIC21" s="90"/>
      <c r="RID21" s="90"/>
      <c r="RIE21" s="90"/>
      <c r="RIF21" s="90"/>
      <c r="RIG21" s="90"/>
      <c r="RIH21" s="90"/>
      <c r="RII21" s="90"/>
      <c r="RIJ21" s="90"/>
      <c r="RIK21" s="90"/>
      <c r="RIL21" s="90"/>
      <c r="RIM21" s="90"/>
      <c r="RIN21" s="90"/>
      <c r="RIO21" s="90"/>
      <c r="RIP21" s="90"/>
      <c r="RIQ21" s="90"/>
      <c r="RIR21" s="90"/>
      <c r="RIS21" s="90"/>
      <c r="RIT21" s="90"/>
      <c r="RIU21" s="90"/>
      <c r="RIV21" s="90"/>
      <c r="RIW21" s="90"/>
      <c r="RIX21" s="90"/>
      <c r="RIY21" s="90"/>
      <c r="RIZ21" s="90"/>
      <c r="RJA21" s="90"/>
      <c r="RJB21" s="90"/>
      <c r="RJC21" s="90"/>
      <c r="RJD21" s="90"/>
      <c r="RJE21" s="90"/>
      <c r="RJF21" s="90"/>
      <c r="RJG21" s="90"/>
      <c r="RJH21" s="90"/>
      <c r="RJI21" s="90"/>
      <c r="RJJ21" s="90"/>
      <c r="RJK21" s="90"/>
      <c r="RJL21" s="90"/>
      <c r="RJM21" s="90"/>
      <c r="RJN21" s="90"/>
      <c r="RJO21" s="90"/>
      <c r="RJP21" s="90"/>
      <c r="RJQ21" s="90"/>
      <c r="RJR21" s="90"/>
      <c r="RJS21" s="90"/>
      <c r="RJT21" s="90"/>
      <c r="RJU21" s="90"/>
      <c r="RJV21" s="90"/>
      <c r="RJW21" s="90"/>
      <c r="RJX21" s="90"/>
      <c r="RJY21" s="90"/>
      <c r="RJZ21" s="90"/>
      <c r="RKA21" s="90"/>
      <c r="RKB21" s="90"/>
      <c r="RKC21" s="90"/>
      <c r="RKD21" s="90"/>
      <c r="RKE21" s="90"/>
      <c r="RKF21" s="90"/>
      <c r="RKG21" s="90"/>
      <c r="RKH21" s="90"/>
      <c r="RKI21" s="90"/>
      <c r="RKJ21" s="90"/>
      <c r="RKK21" s="90"/>
      <c r="RKL21" s="90"/>
      <c r="RKM21" s="90"/>
      <c r="RKN21" s="90"/>
      <c r="RKO21" s="90"/>
      <c r="RKP21" s="90"/>
      <c r="RKQ21" s="90"/>
      <c r="RKR21" s="90"/>
      <c r="RKS21" s="90"/>
      <c r="RKT21" s="90"/>
      <c r="RKU21" s="90"/>
      <c r="RKV21" s="90"/>
      <c r="RKW21" s="90"/>
      <c r="RKX21" s="90"/>
      <c r="RKY21" s="90"/>
      <c r="RKZ21" s="90"/>
      <c r="RLA21" s="90"/>
      <c r="RLB21" s="90"/>
      <c r="RLC21" s="90"/>
      <c r="RLD21" s="90"/>
      <c r="RLE21" s="90"/>
      <c r="RLF21" s="90"/>
      <c r="RLG21" s="90"/>
      <c r="RLH21" s="90"/>
      <c r="RLI21" s="90"/>
      <c r="RLJ21" s="90"/>
      <c r="RLK21" s="90"/>
      <c r="RLL21" s="90"/>
      <c r="RLM21" s="90"/>
      <c r="RLN21" s="90"/>
      <c r="RLO21" s="90"/>
      <c r="RLP21" s="90"/>
      <c r="RLQ21" s="90"/>
      <c r="RLR21" s="90"/>
      <c r="RLS21" s="90"/>
      <c r="RLT21" s="90"/>
      <c r="RLU21" s="90"/>
      <c r="RLV21" s="90"/>
      <c r="RLW21" s="90"/>
      <c r="RLX21" s="90"/>
      <c r="RLY21" s="90"/>
      <c r="RLZ21" s="90"/>
      <c r="RMA21" s="90"/>
      <c r="RMB21" s="90"/>
      <c r="RMC21" s="90"/>
      <c r="RMD21" s="90"/>
      <c r="RME21" s="90"/>
      <c r="RMF21" s="90"/>
      <c r="RMG21" s="90"/>
      <c r="RMH21" s="90"/>
      <c r="RMI21" s="90"/>
      <c r="RMJ21" s="90"/>
      <c r="RMK21" s="90"/>
      <c r="RML21" s="90"/>
      <c r="RMM21" s="90"/>
      <c r="RMN21" s="90"/>
      <c r="RMO21" s="90"/>
      <c r="RMP21" s="90"/>
      <c r="RMQ21" s="90"/>
      <c r="RMR21" s="90"/>
      <c r="RMS21" s="90"/>
      <c r="RMT21" s="90"/>
      <c r="RMU21" s="90"/>
      <c r="RMV21" s="90"/>
      <c r="RMW21" s="90"/>
      <c r="RMX21" s="90"/>
      <c r="RMY21" s="90"/>
      <c r="RMZ21" s="90"/>
      <c r="RNA21" s="90"/>
      <c r="RNB21" s="90"/>
      <c r="RNC21" s="90"/>
      <c r="RND21" s="90"/>
      <c r="RNE21" s="90"/>
      <c r="RNF21" s="90"/>
      <c r="RNG21" s="90"/>
      <c r="RNH21" s="90"/>
      <c r="RNI21" s="90"/>
      <c r="RNJ21" s="90"/>
      <c r="RNK21" s="90"/>
      <c r="RNL21" s="90"/>
      <c r="RNM21" s="90"/>
      <c r="RNN21" s="90"/>
      <c r="RNO21" s="90"/>
      <c r="RNP21" s="90"/>
      <c r="RNQ21" s="90"/>
      <c r="RNR21" s="90"/>
      <c r="RNS21" s="90"/>
      <c r="RNT21" s="90"/>
      <c r="RNU21" s="90"/>
      <c r="RNV21" s="90"/>
      <c r="RNW21" s="90"/>
      <c r="RNX21" s="90"/>
      <c r="RNY21" s="90"/>
      <c r="RNZ21" s="90"/>
      <c r="ROA21" s="90"/>
      <c r="ROB21" s="90"/>
      <c r="ROC21" s="90"/>
      <c r="ROD21" s="90"/>
      <c r="ROE21" s="90"/>
      <c r="ROF21" s="90"/>
      <c r="ROG21" s="90"/>
      <c r="ROH21" s="90"/>
      <c r="ROI21" s="90"/>
      <c r="ROJ21" s="90"/>
      <c r="ROK21" s="90"/>
      <c r="ROL21" s="90"/>
      <c r="ROM21" s="90"/>
      <c r="RON21" s="90"/>
      <c r="ROO21" s="90"/>
      <c r="ROP21" s="90"/>
      <c r="ROQ21" s="90"/>
      <c r="ROR21" s="90"/>
      <c r="ROS21" s="90"/>
      <c r="ROT21" s="90"/>
      <c r="ROU21" s="90"/>
      <c r="ROV21" s="90"/>
      <c r="ROW21" s="90"/>
      <c r="ROX21" s="90"/>
      <c r="ROY21" s="90"/>
      <c r="ROZ21" s="90"/>
      <c r="RPA21" s="90"/>
      <c r="RPB21" s="90"/>
      <c r="RPC21" s="90"/>
      <c r="RPD21" s="90"/>
      <c r="RPE21" s="90"/>
      <c r="RPF21" s="90"/>
      <c r="RPG21" s="90"/>
      <c r="RPH21" s="90"/>
      <c r="RPI21" s="90"/>
      <c r="RPJ21" s="90"/>
      <c r="RPK21" s="90"/>
      <c r="RPL21" s="90"/>
      <c r="RPM21" s="90"/>
      <c r="RPN21" s="90"/>
      <c r="RPO21" s="90"/>
      <c r="RPP21" s="90"/>
      <c r="RPQ21" s="90"/>
      <c r="RPR21" s="90"/>
      <c r="RPS21" s="90"/>
      <c r="RPT21" s="90"/>
      <c r="RPU21" s="90"/>
      <c r="RPV21" s="90"/>
      <c r="RPW21" s="90"/>
      <c r="RPX21" s="90"/>
      <c r="RPY21" s="90"/>
      <c r="RPZ21" s="90"/>
      <c r="RQA21" s="90"/>
      <c r="RQB21" s="90"/>
      <c r="RQC21" s="90"/>
      <c r="RQD21" s="90"/>
      <c r="RQE21" s="90"/>
      <c r="RQF21" s="90"/>
      <c r="RQG21" s="90"/>
      <c r="RQH21" s="90"/>
      <c r="RQI21" s="90"/>
      <c r="RQJ21" s="90"/>
      <c r="RQK21" s="90"/>
      <c r="RQL21" s="90"/>
      <c r="RQM21" s="90"/>
      <c r="RQN21" s="90"/>
      <c r="RQO21" s="90"/>
      <c r="RQP21" s="90"/>
      <c r="RQQ21" s="90"/>
      <c r="RQR21" s="90"/>
      <c r="RQS21" s="90"/>
      <c r="RQT21" s="90"/>
      <c r="RQU21" s="90"/>
      <c r="RQV21" s="90"/>
      <c r="RQW21" s="90"/>
      <c r="RQX21" s="90"/>
      <c r="RQY21" s="90"/>
      <c r="RQZ21" s="90"/>
      <c r="RRA21" s="90"/>
      <c r="RRB21" s="90"/>
      <c r="RRC21" s="90"/>
      <c r="RRD21" s="90"/>
      <c r="RRE21" s="90"/>
      <c r="RRF21" s="90"/>
      <c r="RRG21" s="90"/>
      <c r="RRH21" s="90"/>
      <c r="RRI21" s="90"/>
      <c r="RRJ21" s="90"/>
      <c r="RRK21" s="90"/>
      <c r="RRL21" s="90"/>
      <c r="RRM21" s="90"/>
      <c r="RRN21" s="90"/>
      <c r="RRO21" s="90"/>
      <c r="RRP21" s="90"/>
      <c r="RRQ21" s="90"/>
      <c r="RRR21" s="90"/>
      <c r="RRS21" s="90"/>
      <c r="RRT21" s="90"/>
      <c r="RRU21" s="90"/>
      <c r="RRV21" s="90"/>
      <c r="RRW21" s="90"/>
      <c r="RRX21" s="90"/>
      <c r="RRY21" s="90"/>
      <c r="RRZ21" s="90"/>
      <c r="RSA21" s="90"/>
      <c r="RSB21" s="90"/>
      <c r="RSC21" s="90"/>
      <c r="RSD21" s="90"/>
      <c r="RSE21" s="90"/>
      <c r="RSF21" s="90"/>
      <c r="RSG21" s="90"/>
      <c r="RSH21" s="90"/>
      <c r="RSI21" s="90"/>
      <c r="RSJ21" s="90"/>
      <c r="RSK21" s="90"/>
      <c r="RSL21" s="90"/>
      <c r="RSM21" s="90"/>
      <c r="RSN21" s="90"/>
      <c r="RSO21" s="90"/>
      <c r="RSP21" s="90"/>
      <c r="RSQ21" s="90"/>
      <c r="RSR21" s="90"/>
      <c r="RSS21" s="90"/>
      <c r="RST21" s="90"/>
      <c r="RSU21" s="90"/>
      <c r="RSV21" s="90"/>
      <c r="RSW21" s="90"/>
      <c r="RSX21" s="90"/>
      <c r="RSY21" s="90"/>
      <c r="RSZ21" s="90"/>
      <c r="RTA21" s="90"/>
      <c r="RTB21" s="90"/>
      <c r="RTC21" s="90"/>
      <c r="RTD21" s="90"/>
      <c r="RTE21" s="90"/>
      <c r="RTF21" s="90"/>
      <c r="RTG21" s="90"/>
      <c r="RTH21" s="90"/>
      <c r="RTI21" s="90"/>
      <c r="RTJ21" s="90"/>
      <c r="RTK21" s="90"/>
      <c r="RTL21" s="90"/>
      <c r="RTM21" s="90"/>
      <c r="RTN21" s="90"/>
      <c r="RTO21" s="90"/>
      <c r="RTP21" s="90"/>
      <c r="RTQ21" s="90"/>
      <c r="RTR21" s="90"/>
      <c r="RTS21" s="90"/>
      <c r="RTT21" s="90"/>
      <c r="RTU21" s="90"/>
      <c r="RTV21" s="90"/>
      <c r="RTW21" s="90"/>
      <c r="RTX21" s="90"/>
      <c r="RTY21" s="90"/>
      <c r="RTZ21" s="90"/>
      <c r="RUA21" s="90"/>
      <c r="RUB21" s="90"/>
      <c r="RUC21" s="90"/>
      <c r="RUD21" s="90"/>
      <c r="RUE21" s="90"/>
      <c r="RUF21" s="90"/>
      <c r="RUG21" s="90"/>
      <c r="RUH21" s="90"/>
      <c r="RUI21" s="90"/>
      <c r="RUJ21" s="90"/>
      <c r="RUK21" s="90"/>
      <c r="RUL21" s="90"/>
      <c r="RUM21" s="90"/>
      <c r="RUN21" s="90"/>
      <c r="RUO21" s="90"/>
      <c r="RUP21" s="90"/>
      <c r="RUQ21" s="90"/>
      <c r="RUR21" s="90"/>
      <c r="RUS21" s="90"/>
      <c r="RUT21" s="90"/>
      <c r="RUU21" s="90"/>
      <c r="RUV21" s="90"/>
      <c r="RUW21" s="90"/>
      <c r="RUX21" s="90"/>
      <c r="RUY21" s="90"/>
      <c r="RUZ21" s="90"/>
      <c r="RVA21" s="90"/>
      <c r="RVB21" s="90"/>
      <c r="RVC21" s="90"/>
      <c r="RVD21" s="90"/>
      <c r="RVE21" s="90"/>
      <c r="RVF21" s="90"/>
      <c r="RVG21" s="90"/>
      <c r="RVH21" s="90"/>
      <c r="RVI21" s="90"/>
      <c r="RVJ21" s="90"/>
      <c r="RVK21" s="90"/>
      <c r="RVL21" s="90"/>
      <c r="RVM21" s="90"/>
      <c r="RVN21" s="90"/>
      <c r="RVO21" s="90"/>
      <c r="RVP21" s="90"/>
      <c r="RVQ21" s="90"/>
      <c r="RVR21" s="90"/>
      <c r="RVS21" s="90"/>
      <c r="RVT21" s="90"/>
      <c r="RVU21" s="90"/>
      <c r="RVV21" s="90"/>
      <c r="RVW21" s="90"/>
      <c r="RVX21" s="90"/>
      <c r="RVY21" s="90"/>
      <c r="RVZ21" s="90"/>
      <c r="RWA21" s="90"/>
      <c r="RWB21" s="90"/>
      <c r="RWC21" s="90"/>
      <c r="RWD21" s="90"/>
      <c r="RWE21" s="90"/>
      <c r="RWF21" s="90"/>
      <c r="RWG21" s="90"/>
      <c r="RWH21" s="90"/>
      <c r="RWI21" s="90"/>
      <c r="RWJ21" s="90"/>
      <c r="RWK21" s="90"/>
      <c r="RWL21" s="90"/>
      <c r="RWM21" s="90"/>
      <c r="RWN21" s="90"/>
      <c r="RWO21" s="90"/>
      <c r="RWP21" s="90"/>
      <c r="RWQ21" s="90"/>
      <c r="RWR21" s="90"/>
      <c r="RWS21" s="90"/>
      <c r="RWT21" s="90"/>
      <c r="RWU21" s="90"/>
      <c r="RWV21" s="90"/>
      <c r="RWW21" s="90"/>
      <c r="RWX21" s="90"/>
      <c r="RWY21" s="90"/>
      <c r="RWZ21" s="90"/>
      <c r="RXA21" s="90"/>
      <c r="RXB21" s="90"/>
      <c r="RXC21" s="90"/>
      <c r="RXD21" s="90"/>
      <c r="RXE21" s="90"/>
      <c r="RXF21" s="90"/>
      <c r="RXG21" s="90"/>
      <c r="RXH21" s="90"/>
      <c r="RXI21" s="90"/>
      <c r="RXJ21" s="90"/>
      <c r="RXK21" s="90"/>
      <c r="RXL21" s="90"/>
      <c r="RXM21" s="90"/>
      <c r="RXN21" s="90"/>
      <c r="RXO21" s="90"/>
      <c r="RXP21" s="90"/>
      <c r="RXQ21" s="90"/>
      <c r="RXR21" s="90"/>
      <c r="RXS21" s="90"/>
      <c r="RXT21" s="90"/>
      <c r="RXU21" s="90"/>
      <c r="RXV21" s="90"/>
      <c r="RXW21" s="90"/>
      <c r="RXX21" s="90"/>
      <c r="RXY21" s="90"/>
      <c r="RXZ21" s="90"/>
      <c r="RYA21" s="90"/>
      <c r="RYB21" s="90"/>
      <c r="RYC21" s="90"/>
      <c r="RYD21" s="90"/>
      <c r="RYE21" s="90"/>
      <c r="RYF21" s="90"/>
      <c r="RYG21" s="90"/>
      <c r="RYH21" s="90"/>
      <c r="RYI21" s="90"/>
      <c r="RYJ21" s="90"/>
      <c r="RYK21" s="90"/>
      <c r="RYL21" s="90"/>
      <c r="RYM21" s="90"/>
      <c r="RYN21" s="90"/>
      <c r="RYO21" s="90"/>
      <c r="RYP21" s="90"/>
      <c r="RYQ21" s="90"/>
      <c r="RYR21" s="90"/>
      <c r="RYS21" s="90"/>
      <c r="RYT21" s="90"/>
      <c r="RYU21" s="90"/>
      <c r="RYV21" s="90"/>
      <c r="RYW21" s="90"/>
      <c r="RYX21" s="90"/>
      <c r="RYY21" s="90"/>
      <c r="RYZ21" s="90"/>
      <c r="RZA21" s="90"/>
      <c r="RZB21" s="90"/>
      <c r="RZC21" s="90"/>
      <c r="RZD21" s="90"/>
      <c r="RZE21" s="90"/>
      <c r="RZF21" s="90"/>
      <c r="RZG21" s="90"/>
      <c r="RZH21" s="90"/>
      <c r="RZI21" s="90"/>
      <c r="RZJ21" s="90"/>
      <c r="RZK21" s="90"/>
      <c r="RZL21" s="90"/>
      <c r="RZM21" s="90"/>
      <c r="RZN21" s="90"/>
      <c r="RZO21" s="90"/>
      <c r="RZP21" s="90"/>
      <c r="RZQ21" s="90"/>
      <c r="RZR21" s="90"/>
      <c r="RZS21" s="90"/>
      <c r="RZT21" s="90"/>
      <c r="RZU21" s="90"/>
      <c r="RZV21" s="90"/>
      <c r="RZW21" s="90"/>
      <c r="RZX21" s="90"/>
      <c r="RZY21" s="90"/>
      <c r="RZZ21" s="90"/>
      <c r="SAA21" s="90"/>
      <c r="SAB21" s="90"/>
      <c r="SAC21" s="90"/>
      <c r="SAD21" s="90"/>
      <c r="SAE21" s="90"/>
      <c r="SAF21" s="90"/>
      <c r="SAG21" s="90"/>
      <c r="SAH21" s="90"/>
      <c r="SAI21" s="90"/>
      <c r="SAJ21" s="90"/>
      <c r="SAK21" s="90"/>
      <c r="SAL21" s="90"/>
      <c r="SAM21" s="90"/>
      <c r="SAN21" s="90"/>
      <c r="SAO21" s="90"/>
      <c r="SAP21" s="90"/>
      <c r="SAQ21" s="90"/>
      <c r="SAR21" s="90"/>
      <c r="SAS21" s="90"/>
      <c r="SAT21" s="90"/>
      <c r="SAU21" s="90"/>
      <c r="SAV21" s="90"/>
      <c r="SAW21" s="90"/>
      <c r="SAX21" s="90"/>
      <c r="SAY21" s="90"/>
      <c r="SAZ21" s="90"/>
      <c r="SBA21" s="90"/>
      <c r="SBB21" s="90"/>
      <c r="SBC21" s="90"/>
      <c r="SBD21" s="90"/>
      <c r="SBE21" s="90"/>
      <c r="SBF21" s="90"/>
      <c r="SBG21" s="90"/>
      <c r="SBH21" s="90"/>
      <c r="SBI21" s="90"/>
      <c r="SBJ21" s="90"/>
      <c r="SBK21" s="90"/>
      <c r="SBL21" s="90"/>
      <c r="SBM21" s="90"/>
      <c r="SBN21" s="90"/>
      <c r="SBO21" s="90"/>
      <c r="SBP21" s="90"/>
      <c r="SBQ21" s="90"/>
      <c r="SBR21" s="90"/>
      <c r="SBS21" s="90"/>
      <c r="SBT21" s="90"/>
      <c r="SBU21" s="90"/>
      <c r="SBV21" s="90"/>
      <c r="SBW21" s="90"/>
      <c r="SBX21" s="90"/>
      <c r="SBY21" s="90"/>
      <c r="SBZ21" s="90"/>
      <c r="SCA21" s="90"/>
      <c r="SCB21" s="90"/>
      <c r="SCC21" s="90"/>
      <c r="SCD21" s="90"/>
      <c r="SCE21" s="90"/>
      <c r="SCF21" s="90"/>
      <c r="SCG21" s="90"/>
      <c r="SCH21" s="90"/>
      <c r="SCI21" s="90"/>
      <c r="SCJ21" s="90"/>
      <c r="SCK21" s="90"/>
      <c r="SCL21" s="90"/>
      <c r="SCM21" s="90"/>
      <c r="SCN21" s="90"/>
      <c r="SCO21" s="90"/>
      <c r="SCP21" s="90"/>
      <c r="SCQ21" s="90"/>
      <c r="SCR21" s="90"/>
      <c r="SCS21" s="90"/>
      <c r="SCT21" s="90"/>
      <c r="SCU21" s="90"/>
      <c r="SCV21" s="90"/>
      <c r="SCW21" s="90"/>
      <c r="SCX21" s="90"/>
      <c r="SCY21" s="90"/>
      <c r="SCZ21" s="90"/>
      <c r="SDA21" s="90"/>
      <c r="SDB21" s="90"/>
      <c r="SDC21" s="90"/>
      <c r="SDD21" s="90"/>
      <c r="SDE21" s="90"/>
      <c r="SDF21" s="90"/>
      <c r="SDG21" s="90"/>
      <c r="SDH21" s="90"/>
      <c r="SDI21" s="90"/>
      <c r="SDJ21" s="90"/>
      <c r="SDK21" s="90"/>
      <c r="SDL21" s="90"/>
      <c r="SDM21" s="90"/>
      <c r="SDN21" s="90"/>
      <c r="SDO21" s="90"/>
      <c r="SDP21" s="90"/>
      <c r="SDQ21" s="90"/>
      <c r="SDR21" s="90"/>
      <c r="SDS21" s="90"/>
      <c r="SDT21" s="90"/>
      <c r="SDU21" s="90"/>
      <c r="SDV21" s="90"/>
      <c r="SDW21" s="90"/>
      <c r="SDX21" s="90"/>
      <c r="SDY21" s="90"/>
      <c r="SDZ21" s="90"/>
      <c r="SEA21" s="90"/>
      <c r="SEB21" s="90"/>
      <c r="SEC21" s="90"/>
      <c r="SED21" s="90"/>
      <c r="SEE21" s="90"/>
      <c r="SEF21" s="90"/>
      <c r="SEG21" s="90"/>
      <c r="SEH21" s="90"/>
      <c r="SEI21" s="90"/>
      <c r="SEJ21" s="90"/>
      <c r="SEK21" s="90"/>
      <c r="SEL21" s="90"/>
      <c r="SEM21" s="90"/>
      <c r="SEN21" s="90"/>
      <c r="SEO21" s="90"/>
      <c r="SEP21" s="90"/>
      <c r="SEQ21" s="90"/>
      <c r="SER21" s="90"/>
      <c r="SES21" s="90"/>
      <c r="SET21" s="90"/>
      <c r="SEU21" s="90"/>
      <c r="SEV21" s="90"/>
      <c r="SEW21" s="90"/>
      <c r="SEX21" s="90"/>
      <c r="SEY21" s="90"/>
      <c r="SEZ21" s="90"/>
      <c r="SFA21" s="90"/>
      <c r="SFB21" s="90"/>
      <c r="SFC21" s="90"/>
      <c r="SFD21" s="90"/>
      <c r="SFE21" s="90"/>
      <c r="SFF21" s="90"/>
      <c r="SFG21" s="90"/>
      <c r="SFH21" s="90"/>
      <c r="SFI21" s="90"/>
      <c r="SFJ21" s="90"/>
      <c r="SFK21" s="90"/>
      <c r="SFL21" s="90"/>
      <c r="SFM21" s="90"/>
      <c r="SFN21" s="90"/>
      <c r="SFO21" s="90"/>
      <c r="SFP21" s="90"/>
      <c r="SFQ21" s="90"/>
      <c r="SFR21" s="90"/>
      <c r="SFS21" s="90"/>
      <c r="SFT21" s="90"/>
      <c r="SFU21" s="90"/>
      <c r="SFV21" s="90"/>
      <c r="SFW21" s="90"/>
      <c r="SFX21" s="90"/>
      <c r="SFY21" s="90"/>
      <c r="SFZ21" s="90"/>
      <c r="SGA21" s="90"/>
      <c r="SGB21" s="90"/>
      <c r="SGC21" s="90"/>
      <c r="SGD21" s="90"/>
      <c r="SGE21" s="90"/>
      <c r="SGF21" s="90"/>
      <c r="SGG21" s="90"/>
      <c r="SGH21" s="90"/>
      <c r="SGI21" s="90"/>
      <c r="SGJ21" s="90"/>
      <c r="SGK21" s="90"/>
      <c r="SGL21" s="90"/>
      <c r="SGM21" s="90"/>
      <c r="SGN21" s="90"/>
      <c r="SGO21" s="90"/>
      <c r="SGP21" s="90"/>
      <c r="SGQ21" s="90"/>
      <c r="SGR21" s="90"/>
      <c r="SGS21" s="90"/>
      <c r="SGT21" s="90"/>
      <c r="SGU21" s="90"/>
      <c r="SGV21" s="90"/>
      <c r="SGW21" s="90"/>
      <c r="SGX21" s="90"/>
      <c r="SGY21" s="90"/>
      <c r="SGZ21" s="90"/>
      <c r="SHA21" s="90"/>
      <c r="SHB21" s="90"/>
      <c r="SHC21" s="90"/>
      <c r="SHD21" s="90"/>
      <c r="SHE21" s="90"/>
      <c r="SHF21" s="90"/>
      <c r="SHG21" s="90"/>
      <c r="SHH21" s="90"/>
      <c r="SHI21" s="90"/>
      <c r="SHJ21" s="90"/>
      <c r="SHK21" s="90"/>
      <c r="SHL21" s="90"/>
      <c r="SHM21" s="90"/>
      <c r="SHN21" s="90"/>
      <c r="SHO21" s="90"/>
      <c r="SHP21" s="90"/>
      <c r="SHQ21" s="90"/>
      <c r="SHR21" s="90"/>
      <c r="SHS21" s="90"/>
      <c r="SHT21" s="90"/>
      <c r="SHU21" s="90"/>
      <c r="SHV21" s="90"/>
      <c r="SHW21" s="90"/>
      <c r="SHX21" s="90"/>
      <c r="SHY21" s="90"/>
      <c r="SHZ21" s="90"/>
      <c r="SIA21" s="90"/>
      <c r="SIB21" s="90"/>
      <c r="SIC21" s="90"/>
      <c r="SID21" s="90"/>
      <c r="SIE21" s="90"/>
      <c r="SIF21" s="90"/>
      <c r="SIG21" s="90"/>
      <c r="SIH21" s="90"/>
      <c r="SII21" s="90"/>
      <c r="SIJ21" s="90"/>
      <c r="SIK21" s="90"/>
      <c r="SIL21" s="90"/>
      <c r="SIM21" s="90"/>
      <c r="SIN21" s="90"/>
      <c r="SIO21" s="90"/>
      <c r="SIP21" s="90"/>
      <c r="SIQ21" s="90"/>
      <c r="SIR21" s="90"/>
      <c r="SIS21" s="90"/>
      <c r="SIT21" s="90"/>
      <c r="SIU21" s="90"/>
      <c r="SIV21" s="90"/>
      <c r="SIW21" s="90"/>
      <c r="SIX21" s="90"/>
      <c r="SIY21" s="90"/>
      <c r="SIZ21" s="90"/>
      <c r="SJA21" s="90"/>
      <c r="SJB21" s="90"/>
      <c r="SJC21" s="90"/>
      <c r="SJD21" s="90"/>
      <c r="SJE21" s="90"/>
      <c r="SJF21" s="90"/>
      <c r="SJG21" s="90"/>
      <c r="SJH21" s="90"/>
      <c r="SJI21" s="90"/>
      <c r="SJJ21" s="90"/>
      <c r="SJK21" s="90"/>
      <c r="SJL21" s="90"/>
      <c r="SJM21" s="90"/>
      <c r="SJN21" s="90"/>
      <c r="SJO21" s="90"/>
      <c r="SJP21" s="90"/>
      <c r="SJQ21" s="90"/>
      <c r="SJR21" s="90"/>
      <c r="SJS21" s="90"/>
      <c r="SJT21" s="90"/>
      <c r="SJU21" s="90"/>
      <c r="SJV21" s="90"/>
      <c r="SJW21" s="90"/>
      <c r="SJX21" s="90"/>
      <c r="SJY21" s="90"/>
      <c r="SJZ21" s="90"/>
      <c r="SKA21" s="90"/>
      <c r="SKB21" s="90"/>
      <c r="SKC21" s="90"/>
      <c r="SKD21" s="90"/>
      <c r="SKE21" s="90"/>
      <c r="SKF21" s="90"/>
      <c r="SKG21" s="90"/>
      <c r="SKH21" s="90"/>
      <c r="SKI21" s="90"/>
      <c r="SKJ21" s="90"/>
      <c r="SKK21" s="90"/>
      <c r="SKL21" s="90"/>
      <c r="SKM21" s="90"/>
      <c r="SKN21" s="90"/>
      <c r="SKO21" s="90"/>
      <c r="SKP21" s="90"/>
      <c r="SKQ21" s="90"/>
      <c r="SKR21" s="90"/>
      <c r="SKS21" s="90"/>
      <c r="SKT21" s="90"/>
      <c r="SKU21" s="90"/>
      <c r="SKV21" s="90"/>
      <c r="SKW21" s="90"/>
      <c r="SKX21" s="90"/>
      <c r="SKY21" s="90"/>
      <c r="SKZ21" s="90"/>
      <c r="SLA21" s="90"/>
      <c r="SLB21" s="90"/>
      <c r="SLC21" s="90"/>
      <c r="SLD21" s="90"/>
      <c r="SLE21" s="90"/>
      <c r="SLF21" s="90"/>
      <c r="SLG21" s="90"/>
      <c r="SLH21" s="90"/>
      <c r="SLI21" s="90"/>
      <c r="SLJ21" s="90"/>
      <c r="SLK21" s="90"/>
      <c r="SLL21" s="90"/>
      <c r="SLM21" s="90"/>
      <c r="SLN21" s="90"/>
      <c r="SLO21" s="90"/>
      <c r="SLP21" s="90"/>
      <c r="SLQ21" s="90"/>
      <c r="SLR21" s="90"/>
      <c r="SLS21" s="90"/>
      <c r="SLT21" s="90"/>
      <c r="SLU21" s="90"/>
      <c r="SLV21" s="90"/>
      <c r="SLW21" s="90"/>
      <c r="SLX21" s="90"/>
      <c r="SLY21" s="90"/>
      <c r="SLZ21" s="90"/>
      <c r="SMA21" s="90"/>
      <c r="SMB21" s="90"/>
      <c r="SMC21" s="90"/>
      <c r="SMD21" s="90"/>
      <c r="SME21" s="90"/>
      <c r="SMF21" s="90"/>
      <c r="SMG21" s="90"/>
      <c r="SMH21" s="90"/>
      <c r="SMI21" s="90"/>
      <c r="SMJ21" s="90"/>
      <c r="SMK21" s="90"/>
      <c r="SML21" s="90"/>
      <c r="SMM21" s="90"/>
      <c r="SMN21" s="90"/>
      <c r="SMO21" s="90"/>
      <c r="SMP21" s="90"/>
      <c r="SMQ21" s="90"/>
      <c r="SMR21" s="90"/>
      <c r="SMS21" s="90"/>
      <c r="SMT21" s="90"/>
      <c r="SMU21" s="90"/>
      <c r="SMV21" s="90"/>
      <c r="SMW21" s="90"/>
      <c r="SMX21" s="90"/>
      <c r="SMY21" s="90"/>
      <c r="SMZ21" s="90"/>
      <c r="SNA21" s="90"/>
      <c r="SNB21" s="90"/>
      <c r="SNC21" s="90"/>
      <c r="SND21" s="90"/>
      <c r="SNE21" s="90"/>
      <c r="SNF21" s="90"/>
      <c r="SNG21" s="90"/>
      <c r="SNH21" s="90"/>
      <c r="SNI21" s="90"/>
      <c r="SNJ21" s="90"/>
      <c r="SNK21" s="90"/>
      <c r="SNL21" s="90"/>
      <c r="SNM21" s="90"/>
      <c r="SNN21" s="90"/>
      <c r="SNO21" s="90"/>
      <c r="SNP21" s="90"/>
      <c r="SNQ21" s="90"/>
      <c r="SNR21" s="90"/>
      <c r="SNS21" s="90"/>
      <c r="SNT21" s="90"/>
      <c r="SNU21" s="90"/>
      <c r="SNV21" s="90"/>
      <c r="SNW21" s="90"/>
      <c r="SNX21" s="90"/>
      <c r="SNY21" s="90"/>
      <c r="SNZ21" s="90"/>
      <c r="SOA21" s="90"/>
      <c r="SOB21" s="90"/>
      <c r="SOC21" s="90"/>
      <c r="SOD21" s="90"/>
      <c r="SOE21" s="90"/>
      <c r="SOF21" s="90"/>
      <c r="SOG21" s="90"/>
      <c r="SOH21" s="90"/>
      <c r="SOI21" s="90"/>
      <c r="SOJ21" s="90"/>
      <c r="SOK21" s="90"/>
      <c r="SOL21" s="90"/>
      <c r="SOM21" s="90"/>
      <c r="SON21" s="90"/>
      <c r="SOO21" s="90"/>
      <c r="SOP21" s="90"/>
      <c r="SOQ21" s="90"/>
      <c r="SOR21" s="90"/>
      <c r="SOS21" s="90"/>
      <c r="SOT21" s="90"/>
      <c r="SOU21" s="90"/>
      <c r="SOV21" s="90"/>
      <c r="SOW21" s="90"/>
      <c r="SOX21" s="90"/>
      <c r="SOY21" s="90"/>
      <c r="SOZ21" s="90"/>
      <c r="SPA21" s="90"/>
      <c r="SPB21" s="90"/>
      <c r="SPC21" s="90"/>
      <c r="SPD21" s="90"/>
      <c r="SPE21" s="90"/>
      <c r="SPF21" s="90"/>
      <c r="SPG21" s="90"/>
      <c r="SPH21" s="90"/>
      <c r="SPI21" s="90"/>
      <c r="SPJ21" s="90"/>
      <c r="SPK21" s="90"/>
      <c r="SPL21" s="90"/>
      <c r="SPM21" s="90"/>
      <c r="SPN21" s="90"/>
      <c r="SPO21" s="90"/>
      <c r="SPP21" s="90"/>
      <c r="SPQ21" s="90"/>
      <c r="SPR21" s="90"/>
      <c r="SPS21" s="90"/>
      <c r="SPT21" s="90"/>
      <c r="SPU21" s="90"/>
      <c r="SPV21" s="90"/>
      <c r="SPW21" s="90"/>
      <c r="SPX21" s="90"/>
      <c r="SPY21" s="90"/>
      <c r="SPZ21" s="90"/>
      <c r="SQA21" s="90"/>
      <c r="SQB21" s="90"/>
      <c r="SQC21" s="90"/>
      <c r="SQD21" s="90"/>
      <c r="SQE21" s="90"/>
      <c r="SQF21" s="90"/>
      <c r="SQG21" s="90"/>
      <c r="SQH21" s="90"/>
      <c r="SQI21" s="90"/>
      <c r="SQJ21" s="90"/>
      <c r="SQK21" s="90"/>
      <c r="SQL21" s="90"/>
      <c r="SQM21" s="90"/>
      <c r="SQN21" s="90"/>
      <c r="SQO21" s="90"/>
      <c r="SQP21" s="90"/>
      <c r="SQQ21" s="90"/>
      <c r="SQR21" s="90"/>
      <c r="SQS21" s="90"/>
      <c r="SQT21" s="90"/>
      <c r="SQU21" s="90"/>
      <c r="SQV21" s="90"/>
      <c r="SQW21" s="90"/>
      <c r="SQX21" s="90"/>
      <c r="SQY21" s="90"/>
      <c r="SQZ21" s="90"/>
      <c r="SRA21" s="90"/>
      <c r="SRB21" s="90"/>
      <c r="SRC21" s="90"/>
      <c r="SRD21" s="90"/>
      <c r="SRE21" s="90"/>
      <c r="SRF21" s="90"/>
      <c r="SRG21" s="90"/>
      <c r="SRH21" s="90"/>
      <c r="SRI21" s="90"/>
      <c r="SRJ21" s="90"/>
      <c r="SRK21" s="90"/>
      <c r="SRL21" s="90"/>
      <c r="SRM21" s="90"/>
      <c r="SRN21" s="90"/>
      <c r="SRO21" s="90"/>
      <c r="SRP21" s="90"/>
      <c r="SRQ21" s="90"/>
      <c r="SRR21" s="90"/>
      <c r="SRS21" s="90"/>
      <c r="SRT21" s="90"/>
      <c r="SRU21" s="90"/>
      <c r="SRV21" s="90"/>
      <c r="SRW21" s="90"/>
      <c r="SRX21" s="90"/>
      <c r="SRY21" s="90"/>
      <c r="SRZ21" s="90"/>
      <c r="SSA21" s="90"/>
      <c r="SSB21" s="90"/>
      <c r="SSC21" s="90"/>
      <c r="SSD21" s="90"/>
      <c r="SSE21" s="90"/>
      <c r="SSF21" s="90"/>
      <c r="SSG21" s="90"/>
      <c r="SSH21" s="90"/>
      <c r="SSI21" s="90"/>
      <c r="SSJ21" s="90"/>
      <c r="SSK21" s="90"/>
      <c r="SSL21" s="90"/>
      <c r="SSM21" s="90"/>
      <c r="SSN21" s="90"/>
      <c r="SSO21" s="90"/>
      <c r="SSP21" s="90"/>
      <c r="SSQ21" s="90"/>
      <c r="SSR21" s="90"/>
      <c r="SSS21" s="90"/>
      <c r="SST21" s="90"/>
      <c r="SSU21" s="90"/>
      <c r="SSV21" s="90"/>
      <c r="SSW21" s="90"/>
      <c r="SSX21" s="90"/>
      <c r="SSY21" s="90"/>
      <c r="SSZ21" s="90"/>
      <c r="STA21" s="90"/>
      <c r="STB21" s="90"/>
      <c r="STC21" s="90"/>
      <c r="STD21" s="90"/>
      <c r="STE21" s="90"/>
      <c r="STF21" s="90"/>
      <c r="STG21" s="90"/>
      <c r="STH21" s="90"/>
      <c r="STI21" s="90"/>
      <c r="STJ21" s="90"/>
      <c r="STK21" s="90"/>
      <c r="STL21" s="90"/>
      <c r="STM21" s="90"/>
      <c r="STN21" s="90"/>
      <c r="STO21" s="90"/>
      <c r="STP21" s="90"/>
      <c r="STQ21" s="90"/>
      <c r="STR21" s="90"/>
      <c r="STS21" s="90"/>
      <c r="STT21" s="90"/>
      <c r="STU21" s="90"/>
      <c r="STV21" s="90"/>
      <c r="STW21" s="90"/>
      <c r="STX21" s="90"/>
      <c r="STY21" s="90"/>
      <c r="STZ21" s="90"/>
      <c r="SUA21" s="90"/>
      <c r="SUB21" s="90"/>
      <c r="SUC21" s="90"/>
      <c r="SUD21" s="90"/>
      <c r="SUE21" s="90"/>
      <c r="SUF21" s="90"/>
      <c r="SUG21" s="90"/>
      <c r="SUH21" s="90"/>
      <c r="SUI21" s="90"/>
      <c r="SUJ21" s="90"/>
      <c r="SUK21" s="90"/>
      <c r="SUL21" s="90"/>
      <c r="SUM21" s="90"/>
      <c r="SUN21" s="90"/>
      <c r="SUO21" s="90"/>
      <c r="SUP21" s="90"/>
      <c r="SUQ21" s="90"/>
      <c r="SUR21" s="90"/>
      <c r="SUS21" s="90"/>
      <c r="SUT21" s="90"/>
      <c r="SUU21" s="90"/>
      <c r="SUV21" s="90"/>
      <c r="SUW21" s="90"/>
      <c r="SUX21" s="90"/>
      <c r="SUY21" s="90"/>
      <c r="SUZ21" s="90"/>
      <c r="SVA21" s="90"/>
      <c r="SVB21" s="90"/>
      <c r="SVC21" s="90"/>
      <c r="SVD21" s="90"/>
      <c r="SVE21" s="90"/>
      <c r="SVF21" s="90"/>
      <c r="SVG21" s="90"/>
      <c r="SVH21" s="90"/>
      <c r="SVI21" s="90"/>
      <c r="SVJ21" s="90"/>
      <c r="SVK21" s="90"/>
      <c r="SVL21" s="90"/>
      <c r="SVM21" s="90"/>
      <c r="SVN21" s="90"/>
      <c r="SVO21" s="90"/>
      <c r="SVP21" s="90"/>
      <c r="SVQ21" s="90"/>
      <c r="SVR21" s="90"/>
      <c r="SVS21" s="90"/>
      <c r="SVT21" s="90"/>
      <c r="SVU21" s="90"/>
      <c r="SVV21" s="90"/>
      <c r="SVW21" s="90"/>
      <c r="SVX21" s="90"/>
      <c r="SVY21" s="90"/>
      <c r="SVZ21" s="90"/>
      <c r="SWA21" s="90"/>
      <c r="SWB21" s="90"/>
      <c r="SWC21" s="90"/>
      <c r="SWD21" s="90"/>
      <c r="SWE21" s="90"/>
      <c r="SWF21" s="90"/>
      <c r="SWG21" s="90"/>
      <c r="SWH21" s="90"/>
      <c r="SWI21" s="90"/>
      <c r="SWJ21" s="90"/>
      <c r="SWK21" s="90"/>
      <c r="SWL21" s="90"/>
      <c r="SWM21" s="90"/>
      <c r="SWN21" s="90"/>
      <c r="SWO21" s="90"/>
      <c r="SWP21" s="90"/>
      <c r="SWQ21" s="90"/>
      <c r="SWR21" s="90"/>
      <c r="SWS21" s="90"/>
      <c r="SWT21" s="90"/>
      <c r="SWU21" s="90"/>
      <c r="SWV21" s="90"/>
      <c r="SWW21" s="90"/>
      <c r="SWX21" s="90"/>
      <c r="SWY21" s="90"/>
      <c r="SWZ21" s="90"/>
      <c r="SXA21" s="90"/>
      <c r="SXB21" s="90"/>
      <c r="SXC21" s="90"/>
      <c r="SXD21" s="90"/>
      <c r="SXE21" s="90"/>
      <c r="SXF21" s="90"/>
      <c r="SXG21" s="90"/>
      <c r="SXH21" s="90"/>
      <c r="SXI21" s="90"/>
      <c r="SXJ21" s="90"/>
      <c r="SXK21" s="90"/>
      <c r="SXL21" s="90"/>
      <c r="SXM21" s="90"/>
      <c r="SXN21" s="90"/>
      <c r="SXO21" s="90"/>
      <c r="SXP21" s="90"/>
      <c r="SXQ21" s="90"/>
      <c r="SXR21" s="90"/>
      <c r="SXS21" s="90"/>
      <c r="SXT21" s="90"/>
      <c r="SXU21" s="90"/>
      <c r="SXV21" s="90"/>
      <c r="SXW21" s="90"/>
      <c r="SXX21" s="90"/>
      <c r="SXY21" s="90"/>
      <c r="SXZ21" s="90"/>
      <c r="SYA21" s="90"/>
      <c r="SYB21" s="90"/>
      <c r="SYC21" s="90"/>
      <c r="SYD21" s="90"/>
      <c r="SYE21" s="90"/>
      <c r="SYF21" s="90"/>
      <c r="SYG21" s="90"/>
      <c r="SYH21" s="90"/>
      <c r="SYI21" s="90"/>
      <c r="SYJ21" s="90"/>
      <c r="SYK21" s="90"/>
      <c r="SYL21" s="90"/>
      <c r="SYM21" s="90"/>
      <c r="SYN21" s="90"/>
      <c r="SYO21" s="90"/>
      <c r="SYP21" s="90"/>
      <c r="SYQ21" s="90"/>
      <c r="SYR21" s="90"/>
      <c r="SYS21" s="90"/>
      <c r="SYT21" s="90"/>
      <c r="SYU21" s="90"/>
      <c r="SYV21" s="90"/>
      <c r="SYW21" s="90"/>
      <c r="SYX21" s="90"/>
      <c r="SYY21" s="90"/>
      <c r="SYZ21" s="90"/>
      <c r="SZA21" s="90"/>
      <c r="SZB21" s="90"/>
      <c r="SZC21" s="90"/>
      <c r="SZD21" s="90"/>
      <c r="SZE21" s="90"/>
      <c r="SZF21" s="90"/>
      <c r="SZG21" s="90"/>
      <c r="SZH21" s="90"/>
      <c r="SZI21" s="90"/>
      <c r="SZJ21" s="90"/>
      <c r="SZK21" s="90"/>
      <c r="SZL21" s="90"/>
      <c r="SZM21" s="90"/>
      <c r="SZN21" s="90"/>
      <c r="SZO21" s="90"/>
      <c r="SZP21" s="90"/>
      <c r="SZQ21" s="90"/>
      <c r="SZR21" s="90"/>
      <c r="SZS21" s="90"/>
      <c r="SZT21" s="90"/>
      <c r="SZU21" s="90"/>
      <c r="SZV21" s="90"/>
      <c r="SZW21" s="90"/>
      <c r="SZX21" s="90"/>
      <c r="SZY21" s="90"/>
      <c r="SZZ21" s="90"/>
      <c r="TAA21" s="90"/>
      <c r="TAB21" s="90"/>
      <c r="TAC21" s="90"/>
      <c r="TAD21" s="90"/>
      <c r="TAE21" s="90"/>
      <c r="TAF21" s="90"/>
      <c r="TAG21" s="90"/>
      <c r="TAH21" s="90"/>
      <c r="TAI21" s="90"/>
      <c r="TAJ21" s="90"/>
      <c r="TAK21" s="90"/>
      <c r="TAL21" s="90"/>
      <c r="TAM21" s="90"/>
      <c r="TAN21" s="90"/>
      <c r="TAO21" s="90"/>
      <c r="TAP21" s="90"/>
      <c r="TAQ21" s="90"/>
      <c r="TAR21" s="90"/>
      <c r="TAS21" s="90"/>
      <c r="TAT21" s="90"/>
      <c r="TAU21" s="90"/>
      <c r="TAV21" s="90"/>
      <c r="TAW21" s="90"/>
      <c r="TAX21" s="90"/>
      <c r="TAY21" s="90"/>
      <c r="TAZ21" s="90"/>
      <c r="TBA21" s="90"/>
      <c r="TBB21" s="90"/>
      <c r="TBC21" s="90"/>
      <c r="TBD21" s="90"/>
      <c r="TBE21" s="90"/>
      <c r="TBF21" s="90"/>
      <c r="TBG21" s="90"/>
      <c r="TBH21" s="90"/>
      <c r="TBI21" s="90"/>
      <c r="TBJ21" s="90"/>
      <c r="TBK21" s="90"/>
      <c r="TBL21" s="90"/>
      <c r="TBM21" s="90"/>
      <c r="TBN21" s="90"/>
      <c r="TBO21" s="90"/>
      <c r="TBP21" s="90"/>
      <c r="TBQ21" s="90"/>
      <c r="TBR21" s="90"/>
      <c r="TBS21" s="90"/>
      <c r="TBT21" s="90"/>
      <c r="TBU21" s="90"/>
      <c r="TBV21" s="90"/>
      <c r="TBW21" s="90"/>
      <c r="TBX21" s="90"/>
      <c r="TBY21" s="90"/>
      <c r="TBZ21" s="90"/>
      <c r="TCA21" s="90"/>
      <c r="TCB21" s="90"/>
      <c r="TCC21" s="90"/>
      <c r="TCD21" s="90"/>
      <c r="TCE21" s="90"/>
      <c r="TCF21" s="90"/>
      <c r="TCG21" s="90"/>
      <c r="TCH21" s="90"/>
      <c r="TCI21" s="90"/>
      <c r="TCJ21" s="90"/>
      <c r="TCK21" s="90"/>
      <c r="TCL21" s="90"/>
      <c r="TCM21" s="90"/>
      <c r="TCN21" s="90"/>
      <c r="TCO21" s="90"/>
      <c r="TCP21" s="90"/>
      <c r="TCQ21" s="90"/>
      <c r="TCR21" s="90"/>
      <c r="TCS21" s="90"/>
      <c r="TCT21" s="90"/>
      <c r="TCU21" s="90"/>
      <c r="TCV21" s="90"/>
      <c r="TCW21" s="90"/>
      <c r="TCX21" s="90"/>
      <c r="TCY21" s="90"/>
      <c r="TCZ21" s="90"/>
      <c r="TDA21" s="90"/>
      <c r="TDB21" s="90"/>
      <c r="TDC21" s="90"/>
      <c r="TDD21" s="90"/>
      <c r="TDE21" s="90"/>
      <c r="TDF21" s="90"/>
      <c r="TDG21" s="90"/>
      <c r="TDH21" s="90"/>
      <c r="TDI21" s="90"/>
      <c r="TDJ21" s="90"/>
      <c r="TDK21" s="90"/>
      <c r="TDL21" s="90"/>
      <c r="TDM21" s="90"/>
      <c r="TDN21" s="90"/>
      <c r="TDO21" s="90"/>
      <c r="TDP21" s="90"/>
      <c r="TDQ21" s="90"/>
      <c r="TDR21" s="90"/>
      <c r="TDS21" s="90"/>
      <c r="TDT21" s="90"/>
      <c r="TDU21" s="90"/>
      <c r="TDV21" s="90"/>
      <c r="TDW21" s="90"/>
      <c r="TDX21" s="90"/>
      <c r="TDY21" s="90"/>
      <c r="TDZ21" s="90"/>
      <c r="TEA21" s="90"/>
      <c r="TEB21" s="90"/>
      <c r="TEC21" s="90"/>
      <c r="TED21" s="90"/>
      <c r="TEE21" s="90"/>
      <c r="TEF21" s="90"/>
      <c r="TEG21" s="90"/>
      <c r="TEH21" s="90"/>
      <c r="TEI21" s="90"/>
      <c r="TEJ21" s="90"/>
      <c r="TEK21" s="90"/>
      <c r="TEL21" s="90"/>
      <c r="TEM21" s="90"/>
      <c r="TEN21" s="90"/>
      <c r="TEO21" s="90"/>
      <c r="TEP21" s="90"/>
      <c r="TEQ21" s="90"/>
      <c r="TER21" s="90"/>
      <c r="TES21" s="90"/>
      <c r="TET21" s="90"/>
      <c r="TEU21" s="90"/>
      <c r="TEV21" s="90"/>
      <c r="TEW21" s="90"/>
      <c r="TEX21" s="90"/>
      <c r="TEY21" s="90"/>
      <c r="TEZ21" s="90"/>
      <c r="TFA21" s="90"/>
      <c r="TFB21" s="90"/>
      <c r="TFC21" s="90"/>
      <c r="TFD21" s="90"/>
      <c r="TFE21" s="90"/>
      <c r="TFF21" s="90"/>
      <c r="TFG21" s="90"/>
      <c r="TFH21" s="90"/>
      <c r="TFI21" s="90"/>
      <c r="TFJ21" s="90"/>
      <c r="TFK21" s="90"/>
      <c r="TFL21" s="90"/>
      <c r="TFM21" s="90"/>
      <c r="TFN21" s="90"/>
      <c r="TFO21" s="90"/>
      <c r="TFP21" s="90"/>
      <c r="TFQ21" s="90"/>
      <c r="TFR21" s="90"/>
      <c r="TFS21" s="90"/>
      <c r="TFT21" s="90"/>
      <c r="TFU21" s="90"/>
      <c r="TFV21" s="90"/>
      <c r="TFW21" s="90"/>
      <c r="TFX21" s="90"/>
      <c r="TFY21" s="90"/>
      <c r="TFZ21" s="90"/>
      <c r="TGA21" s="90"/>
      <c r="TGB21" s="90"/>
      <c r="TGC21" s="90"/>
      <c r="TGD21" s="90"/>
      <c r="TGE21" s="90"/>
      <c r="TGF21" s="90"/>
      <c r="TGG21" s="90"/>
      <c r="TGH21" s="90"/>
      <c r="TGI21" s="90"/>
      <c r="TGJ21" s="90"/>
      <c r="TGK21" s="90"/>
      <c r="TGL21" s="90"/>
      <c r="TGM21" s="90"/>
      <c r="TGN21" s="90"/>
      <c r="TGO21" s="90"/>
      <c r="TGP21" s="90"/>
      <c r="TGQ21" s="90"/>
      <c r="TGR21" s="90"/>
      <c r="TGS21" s="90"/>
      <c r="TGT21" s="90"/>
      <c r="TGU21" s="90"/>
      <c r="TGV21" s="90"/>
      <c r="TGW21" s="90"/>
      <c r="TGX21" s="90"/>
      <c r="TGY21" s="90"/>
      <c r="TGZ21" s="90"/>
      <c r="THA21" s="90"/>
      <c r="THB21" s="90"/>
      <c r="THC21" s="90"/>
      <c r="THD21" s="90"/>
      <c r="THE21" s="90"/>
      <c r="THF21" s="90"/>
      <c r="THG21" s="90"/>
      <c r="THH21" s="90"/>
      <c r="THI21" s="90"/>
      <c r="THJ21" s="90"/>
      <c r="THK21" s="90"/>
      <c r="THL21" s="90"/>
      <c r="THM21" s="90"/>
      <c r="THN21" s="90"/>
      <c r="THO21" s="90"/>
      <c r="THP21" s="90"/>
      <c r="THQ21" s="90"/>
      <c r="THR21" s="90"/>
      <c r="THS21" s="90"/>
      <c r="THT21" s="90"/>
      <c r="THU21" s="90"/>
      <c r="THV21" s="90"/>
      <c r="THW21" s="90"/>
      <c r="THX21" s="90"/>
      <c r="THY21" s="90"/>
      <c r="THZ21" s="90"/>
      <c r="TIA21" s="90"/>
      <c r="TIB21" s="90"/>
      <c r="TIC21" s="90"/>
      <c r="TID21" s="90"/>
      <c r="TIE21" s="90"/>
      <c r="TIF21" s="90"/>
      <c r="TIG21" s="90"/>
      <c r="TIH21" s="90"/>
      <c r="TII21" s="90"/>
      <c r="TIJ21" s="90"/>
      <c r="TIK21" s="90"/>
      <c r="TIL21" s="90"/>
      <c r="TIM21" s="90"/>
      <c r="TIN21" s="90"/>
      <c r="TIO21" s="90"/>
      <c r="TIP21" s="90"/>
      <c r="TIQ21" s="90"/>
      <c r="TIR21" s="90"/>
      <c r="TIS21" s="90"/>
      <c r="TIT21" s="90"/>
      <c r="TIU21" s="90"/>
      <c r="TIV21" s="90"/>
      <c r="TIW21" s="90"/>
      <c r="TIX21" s="90"/>
      <c r="TIY21" s="90"/>
      <c r="TIZ21" s="90"/>
      <c r="TJA21" s="90"/>
      <c r="TJB21" s="90"/>
      <c r="TJC21" s="90"/>
      <c r="TJD21" s="90"/>
      <c r="TJE21" s="90"/>
      <c r="TJF21" s="90"/>
      <c r="TJG21" s="90"/>
      <c r="TJH21" s="90"/>
      <c r="TJI21" s="90"/>
      <c r="TJJ21" s="90"/>
      <c r="TJK21" s="90"/>
      <c r="TJL21" s="90"/>
      <c r="TJM21" s="90"/>
      <c r="TJN21" s="90"/>
      <c r="TJO21" s="90"/>
      <c r="TJP21" s="90"/>
      <c r="TJQ21" s="90"/>
      <c r="TJR21" s="90"/>
      <c r="TJS21" s="90"/>
      <c r="TJT21" s="90"/>
      <c r="TJU21" s="90"/>
      <c r="TJV21" s="90"/>
      <c r="TJW21" s="90"/>
      <c r="TJX21" s="90"/>
      <c r="TJY21" s="90"/>
      <c r="TJZ21" s="90"/>
      <c r="TKA21" s="90"/>
      <c r="TKB21" s="90"/>
      <c r="TKC21" s="90"/>
      <c r="TKD21" s="90"/>
      <c r="TKE21" s="90"/>
      <c r="TKF21" s="90"/>
      <c r="TKG21" s="90"/>
      <c r="TKH21" s="90"/>
      <c r="TKI21" s="90"/>
      <c r="TKJ21" s="90"/>
      <c r="TKK21" s="90"/>
      <c r="TKL21" s="90"/>
      <c r="TKM21" s="90"/>
      <c r="TKN21" s="90"/>
      <c r="TKO21" s="90"/>
      <c r="TKP21" s="90"/>
      <c r="TKQ21" s="90"/>
      <c r="TKR21" s="90"/>
      <c r="TKS21" s="90"/>
      <c r="TKT21" s="90"/>
      <c r="TKU21" s="90"/>
      <c r="TKV21" s="90"/>
      <c r="TKW21" s="90"/>
      <c r="TKX21" s="90"/>
      <c r="TKY21" s="90"/>
      <c r="TKZ21" s="90"/>
      <c r="TLA21" s="90"/>
      <c r="TLB21" s="90"/>
      <c r="TLC21" s="90"/>
      <c r="TLD21" s="90"/>
      <c r="TLE21" s="90"/>
      <c r="TLF21" s="90"/>
      <c r="TLG21" s="90"/>
      <c r="TLH21" s="90"/>
      <c r="TLI21" s="90"/>
      <c r="TLJ21" s="90"/>
      <c r="TLK21" s="90"/>
      <c r="TLL21" s="90"/>
      <c r="TLM21" s="90"/>
      <c r="TLN21" s="90"/>
      <c r="TLO21" s="90"/>
      <c r="TLP21" s="90"/>
      <c r="TLQ21" s="90"/>
      <c r="TLR21" s="90"/>
      <c r="TLS21" s="90"/>
      <c r="TLT21" s="90"/>
      <c r="TLU21" s="90"/>
      <c r="TLV21" s="90"/>
      <c r="TLW21" s="90"/>
      <c r="TLX21" s="90"/>
      <c r="TLY21" s="90"/>
      <c r="TLZ21" s="90"/>
      <c r="TMA21" s="90"/>
      <c r="TMB21" s="90"/>
      <c r="TMC21" s="90"/>
      <c r="TMD21" s="90"/>
      <c r="TME21" s="90"/>
      <c r="TMF21" s="90"/>
      <c r="TMG21" s="90"/>
      <c r="TMH21" s="90"/>
      <c r="TMI21" s="90"/>
      <c r="TMJ21" s="90"/>
      <c r="TMK21" s="90"/>
      <c r="TML21" s="90"/>
      <c r="TMM21" s="90"/>
      <c r="TMN21" s="90"/>
      <c r="TMO21" s="90"/>
      <c r="TMP21" s="90"/>
      <c r="TMQ21" s="90"/>
      <c r="TMR21" s="90"/>
      <c r="TMS21" s="90"/>
      <c r="TMT21" s="90"/>
      <c r="TMU21" s="90"/>
      <c r="TMV21" s="90"/>
      <c r="TMW21" s="90"/>
      <c r="TMX21" s="90"/>
      <c r="TMY21" s="90"/>
      <c r="TMZ21" s="90"/>
      <c r="TNA21" s="90"/>
      <c r="TNB21" s="90"/>
      <c r="TNC21" s="90"/>
      <c r="TND21" s="90"/>
      <c r="TNE21" s="90"/>
      <c r="TNF21" s="90"/>
      <c r="TNG21" s="90"/>
      <c r="TNH21" s="90"/>
      <c r="TNI21" s="90"/>
      <c r="TNJ21" s="90"/>
      <c r="TNK21" s="90"/>
      <c r="TNL21" s="90"/>
      <c r="TNM21" s="90"/>
      <c r="TNN21" s="90"/>
      <c r="TNO21" s="90"/>
      <c r="TNP21" s="90"/>
      <c r="TNQ21" s="90"/>
      <c r="TNR21" s="90"/>
      <c r="TNS21" s="90"/>
      <c r="TNT21" s="90"/>
      <c r="TNU21" s="90"/>
      <c r="TNV21" s="90"/>
      <c r="TNW21" s="90"/>
      <c r="TNX21" s="90"/>
      <c r="TNY21" s="90"/>
      <c r="TNZ21" s="90"/>
      <c r="TOA21" s="90"/>
      <c r="TOB21" s="90"/>
      <c r="TOC21" s="90"/>
      <c r="TOD21" s="90"/>
      <c r="TOE21" s="90"/>
      <c r="TOF21" s="90"/>
      <c r="TOG21" s="90"/>
      <c r="TOH21" s="90"/>
      <c r="TOI21" s="90"/>
      <c r="TOJ21" s="90"/>
      <c r="TOK21" s="90"/>
      <c r="TOL21" s="90"/>
      <c r="TOM21" s="90"/>
      <c r="TON21" s="90"/>
      <c r="TOO21" s="90"/>
      <c r="TOP21" s="90"/>
      <c r="TOQ21" s="90"/>
      <c r="TOR21" s="90"/>
      <c r="TOS21" s="90"/>
      <c r="TOT21" s="90"/>
      <c r="TOU21" s="90"/>
      <c r="TOV21" s="90"/>
      <c r="TOW21" s="90"/>
      <c r="TOX21" s="90"/>
      <c r="TOY21" s="90"/>
      <c r="TOZ21" s="90"/>
      <c r="TPA21" s="90"/>
      <c r="TPB21" s="90"/>
      <c r="TPC21" s="90"/>
      <c r="TPD21" s="90"/>
      <c r="TPE21" s="90"/>
      <c r="TPF21" s="90"/>
      <c r="TPG21" s="90"/>
      <c r="TPH21" s="90"/>
      <c r="TPI21" s="90"/>
      <c r="TPJ21" s="90"/>
      <c r="TPK21" s="90"/>
      <c r="TPL21" s="90"/>
      <c r="TPM21" s="90"/>
      <c r="TPN21" s="90"/>
      <c r="TPO21" s="90"/>
      <c r="TPP21" s="90"/>
      <c r="TPQ21" s="90"/>
      <c r="TPR21" s="90"/>
      <c r="TPS21" s="90"/>
      <c r="TPT21" s="90"/>
      <c r="TPU21" s="90"/>
      <c r="TPV21" s="90"/>
      <c r="TPW21" s="90"/>
      <c r="TPX21" s="90"/>
      <c r="TPY21" s="90"/>
      <c r="TPZ21" s="90"/>
      <c r="TQA21" s="90"/>
      <c r="TQB21" s="90"/>
      <c r="TQC21" s="90"/>
      <c r="TQD21" s="90"/>
      <c r="TQE21" s="90"/>
      <c r="TQF21" s="90"/>
      <c r="TQG21" s="90"/>
      <c r="TQH21" s="90"/>
      <c r="TQI21" s="90"/>
      <c r="TQJ21" s="90"/>
      <c r="TQK21" s="90"/>
      <c r="TQL21" s="90"/>
      <c r="TQM21" s="90"/>
      <c r="TQN21" s="90"/>
      <c r="TQO21" s="90"/>
      <c r="TQP21" s="90"/>
      <c r="TQQ21" s="90"/>
      <c r="TQR21" s="90"/>
      <c r="TQS21" s="90"/>
      <c r="TQT21" s="90"/>
      <c r="TQU21" s="90"/>
      <c r="TQV21" s="90"/>
      <c r="TQW21" s="90"/>
      <c r="TQX21" s="90"/>
      <c r="TQY21" s="90"/>
      <c r="TQZ21" s="90"/>
      <c r="TRA21" s="90"/>
      <c r="TRB21" s="90"/>
      <c r="TRC21" s="90"/>
      <c r="TRD21" s="90"/>
      <c r="TRE21" s="90"/>
      <c r="TRF21" s="90"/>
      <c r="TRG21" s="90"/>
      <c r="TRH21" s="90"/>
      <c r="TRI21" s="90"/>
      <c r="TRJ21" s="90"/>
      <c r="TRK21" s="90"/>
      <c r="TRL21" s="90"/>
      <c r="TRM21" s="90"/>
      <c r="TRN21" s="90"/>
      <c r="TRO21" s="90"/>
      <c r="TRP21" s="90"/>
      <c r="TRQ21" s="90"/>
      <c r="TRR21" s="90"/>
      <c r="TRS21" s="90"/>
      <c r="TRT21" s="90"/>
      <c r="TRU21" s="90"/>
      <c r="TRV21" s="90"/>
      <c r="TRW21" s="90"/>
      <c r="TRX21" s="90"/>
      <c r="TRY21" s="90"/>
      <c r="TRZ21" s="90"/>
      <c r="TSA21" s="90"/>
      <c r="TSB21" s="90"/>
      <c r="TSC21" s="90"/>
      <c r="TSD21" s="90"/>
      <c r="TSE21" s="90"/>
      <c r="TSF21" s="90"/>
      <c r="TSG21" s="90"/>
      <c r="TSH21" s="90"/>
      <c r="TSI21" s="90"/>
      <c r="TSJ21" s="90"/>
      <c r="TSK21" s="90"/>
      <c r="TSL21" s="90"/>
      <c r="TSM21" s="90"/>
      <c r="TSN21" s="90"/>
      <c r="TSO21" s="90"/>
      <c r="TSP21" s="90"/>
      <c r="TSQ21" s="90"/>
      <c r="TSR21" s="90"/>
      <c r="TSS21" s="90"/>
      <c r="TST21" s="90"/>
      <c r="TSU21" s="90"/>
      <c r="TSV21" s="90"/>
      <c r="TSW21" s="90"/>
      <c r="TSX21" s="90"/>
      <c r="TSY21" s="90"/>
      <c r="TSZ21" s="90"/>
      <c r="TTA21" s="90"/>
      <c r="TTB21" s="90"/>
      <c r="TTC21" s="90"/>
      <c r="TTD21" s="90"/>
      <c r="TTE21" s="90"/>
      <c r="TTF21" s="90"/>
      <c r="TTG21" s="90"/>
      <c r="TTH21" s="90"/>
      <c r="TTI21" s="90"/>
      <c r="TTJ21" s="90"/>
      <c r="TTK21" s="90"/>
      <c r="TTL21" s="90"/>
      <c r="TTM21" s="90"/>
      <c r="TTN21" s="90"/>
      <c r="TTO21" s="90"/>
      <c r="TTP21" s="90"/>
      <c r="TTQ21" s="90"/>
      <c r="TTR21" s="90"/>
      <c r="TTS21" s="90"/>
      <c r="TTT21" s="90"/>
      <c r="TTU21" s="90"/>
      <c r="TTV21" s="90"/>
      <c r="TTW21" s="90"/>
      <c r="TTX21" s="90"/>
      <c r="TTY21" s="90"/>
      <c r="TTZ21" s="90"/>
      <c r="TUA21" s="90"/>
      <c r="TUB21" s="90"/>
      <c r="TUC21" s="90"/>
      <c r="TUD21" s="90"/>
      <c r="TUE21" s="90"/>
      <c r="TUF21" s="90"/>
      <c r="TUG21" s="90"/>
      <c r="TUH21" s="90"/>
      <c r="TUI21" s="90"/>
      <c r="TUJ21" s="90"/>
      <c r="TUK21" s="90"/>
      <c r="TUL21" s="90"/>
      <c r="TUM21" s="90"/>
      <c r="TUN21" s="90"/>
      <c r="TUO21" s="90"/>
      <c r="TUP21" s="90"/>
      <c r="TUQ21" s="90"/>
      <c r="TUR21" s="90"/>
      <c r="TUS21" s="90"/>
      <c r="TUT21" s="90"/>
      <c r="TUU21" s="90"/>
      <c r="TUV21" s="90"/>
      <c r="TUW21" s="90"/>
      <c r="TUX21" s="90"/>
      <c r="TUY21" s="90"/>
      <c r="TUZ21" s="90"/>
      <c r="TVA21" s="90"/>
      <c r="TVB21" s="90"/>
      <c r="TVC21" s="90"/>
      <c r="TVD21" s="90"/>
      <c r="TVE21" s="90"/>
      <c r="TVF21" s="90"/>
      <c r="TVG21" s="90"/>
      <c r="TVH21" s="90"/>
      <c r="TVI21" s="90"/>
      <c r="TVJ21" s="90"/>
      <c r="TVK21" s="90"/>
      <c r="TVL21" s="90"/>
      <c r="TVM21" s="90"/>
      <c r="TVN21" s="90"/>
      <c r="TVO21" s="90"/>
      <c r="TVP21" s="90"/>
      <c r="TVQ21" s="90"/>
      <c r="TVR21" s="90"/>
      <c r="TVS21" s="90"/>
      <c r="TVT21" s="90"/>
      <c r="TVU21" s="90"/>
      <c r="TVV21" s="90"/>
      <c r="TVW21" s="90"/>
      <c r="TVX21" s="90"/>
      <c r="TVY21" s="90"/>
      <c r="TVZ21" s="90"/>
      <c r="TWA21" s="90"/>
      <c r="TWB21" s="90"/>
      <c r="TWC21" s="90"/>
      <c r="TWD21" s="90"/>
      <c r="TWE21" s="90"/>
      <c r="TWF21" s="90"/>
      <c r="TWG21" s="90"/>
      <c r="TWH21" s="90"/>
      <c r="TWI21" s="90"/>
      <c r="TWJ21" s="90"/>
      <c r="TWK21" s="90"/>
      <c r="TWL21" s="90"/>
      <c r="TWM21" s="90"/>
      <c r="TWN21" s="90"/>
      <c r="TWO21" s="90"/>
      <c r="TWP21" s="90"/>
      <c r="TWQ21" s="90"/>
      <c r="TWR21" s="90"/>
      <c r="TWS21" s="90"/>
      <c r="TWT21" s="90"/>
      <c r="TWU21" s="90"/>
      <c r="TWV21" s="90"/>
      <c r="TWW21" s="90"/>
      <c r="TWX21" s="90"/>
      <c r="TWY21" s="90"/>
      <c r="TWZ21" s="90"/>
      <c r="TXA21" s="90"/>
      <c r="TXB21" s="90"/>
      <c r="TXC21" s="90"/>
      <c r="TXD21" s="90"/>
      <c r="TXE21" s="90"/>
      <c r="TXF21" s="90"/>
      <c r="TXG21" s="90"/>
      <c r="TXH21" s="90"/>
      <c r="TXI21" s="90"/>
      <c r="TXJ21" s="90"/>
      <c r="TXK21" s="90"/>
      <c r="TXL21" s="90"/>
      <c r="TXM21" s="90"/>
      <c r="TXN21" s="90"/>
      <c r="TXO21" s="90"/>
      <c r="TXP21" s="90"/>
      <c r="TXQ21" s="90"/>
      <c r="TXR21" s="90"/>
      <c r="TXS21" s="90"/>
      <c r="TXT21" s="90"/>
      <c r="TXU21" s="90"/>
      <c r="TXV21" s="90"/>
      <c r="TXW21" s="90"/>
      <c r="TXX21" s="90"/>
      <c r="TXY21" s="90"/>
      <c r="TXZ21" s="90"/>
      <c r="TYA21" s="90"/>
      <c r="TYB21" s="90"/>
      <c r="TYC21" s="90"/>
      <c r="TYD21" s="90"/>
      <c r="TYE21" s="90"/>
      <c r="TYF21" s="90"/>
      <c r="TYG21" s="90"/>
      <c r="TYH21" s="90"/>
      <c r="TYI21" s="90"/>
      <c r="TYJ21" s="90"/>
      <c r="TYK21" s="90"/>
      <c r="TYL21" s="90"/>
      <c r="TYM21" s="90"/>
      <c r="TYN21" s="90"/>
      <c r="TYO21" s="90"/>
      <c r="TYP21" s="90"/>
      <c r="TYQ21" s="90"/>
      <c r="TYR21" s="90"/>
      <c r="TYS21" s="90"/>
      <c r="TYT21" s="90"/>
      <c r="TYU21" s="90"/>
      <c r="TYV21" s="90"/>
      <c r="TYW21" s="90"/>
      <c r="TYX21" s="90"/>
      <c r="TYY21" s="90"/>
      <c r="TYZ21" s="90"/>
      <c r="TZA21" s="90"/>
      <c r="TZB21" s="90"/>
      <c r="TZC21" s="90"/>
      <c r="TZD21" s="90"/>
      <c r="TZE21" s="90"/>
      <c r="TZF21" s="90"/>
      <c r="TZG21" s="90"/>
      <c r="TZH21" s="90"/>
      <c r="TZI21" s="90"/>
      <c r="TZJ21" s="90"/>
      <c r="TZK21" s="90"/>
      <c r="TZL21" s="90"/>
      <c r="TZM21" s="90"/>
      <c r="TZN21" s="90"/>
      <c r="TZO21" s="90"/>
      <c r="TZP21" s="90"/>
      <c r="TZQ21" s="90"/>
      <c r="TZR21" s="90"/>
      <c r="TZS21" s="90"/>
      <c r="TZT21" s="90"/>
      <c r="TZU21" s="90"/>
      <c r="TZV21" s="90"/>
      <c r="TZW21" s="90"/>
      <c r="TZX21" s="90"/>
      <c r="TZY21" s="90"/>
      <c r="TZZ21" s="90"/>
      <c r="UAA21" s="90"/>
      <c r="UAB21" s="90"/>
      <c r="UAC21" s="90"/>
      <c r="UAD21" s="90"/>
      <c r="UAE21" s="90"/>
      <c r="UAF21" s="90"/>
      <c r="UAG21" s="90"/>
      <c r="UAH21" s="90"/>
      <c r="UAI21" s="90"/>
      <c r="UAJ21" s="90"/>
      <c r="UAK21" s="90"/>
      <c r="UAL21" s="90"/>
      <c r="UAM21" s="90"/>
      <c r="UAN21" s="90"/>
      <c r="UAO21" s="90"/>
      <c r="UAP21" s="90"/>
      <c r="UAQ21" s="90"/>
      <c r="UAR21" s="90"/>
      <c r="UAS21" s="90"/>
      <c r="UAT21" s="90"/>
      <c r="UAU21" s="90"/>
      <c r="UAV21" s="90"/>
      <c r="UAW21" s="90"/>
      <c r="UAX21" s="90"/>
      <c r="UAY21" s="90"/>
      <c r="UAZ21" s="90"/>
      <c r="UBA21" s="90"/>
      <c r="UBB21" s="90"/>
      <c r="UBC21" s="90"/>
      <c r="UBD21" s="90"/>
      <c r="UBE21" s="90"/>
      <c r="UBF21" s="90"/>
      <c r="UBG21" s="90"/>
      <c r="UBH21" s="90"/>
      <c r="UBI21" s="90"/>
      <c r="UBJ21" s="90"/>
      <c r="UBK21" s="90"/>
      <c r="UBL21" s="90"/>
      <c r="UBM21" s="90"/>
      <c r="UBN21" s="90"/>
      <c r="UBO21" s="90"/>
      <c r="UBP21" s="90"/>
      <c r="UBQ21" s="90"/>
      <c r="UBR21" s="90"/>
      <c r="UBS21" s="90"/>
      <c r="UBT21" s="90"/>
      <c r="UBU21" s="90"/>
      <c r="UBV21" s="90"/>
      <c r="UBW21" s="90"/>
      <c r="UBX21" s="90"/>
      <c r="UBY21" s="90"/>
      <c r="UBZ21" s="90"/>
      <c r="UCA21" s="90"/>
      <c r="UCB21" s="90"/>
      <c r="UCC21" s="90"/>
      <c r="UCD21" s="90"/>
      <c r="UCE21" s="90"/>
      <c r="UCF21" s="90"/>
      <c r="UCG21" s="90"/>
      <c r="UCH21" s="90"/>
      <c r="UCI21" s="90"/>
      <c r="UCJ21" s="90"/>
      <c r="UCK21" s="90"/>
      <c r="UCL21" s="90"/>
      <c r="UCM21" s="90"/>
      <c r="UCN21" s="90"/>
      <c r="UCO21" s="90"/>
      <c r="UCP21" s="90"/>
      <c r="UCQ21" s="90"/>
      <c r="UCR21" s="90"/>
      <c r="UCS21" s="90"/>
      <c r="UCT21" s="90"/>
      <c r="UCU21" s="90"/>
      <c r="UCV21" s="90"/>
      <c r="UCW21" s="90"/>
      <c r="UCX21" s="90"/>
      <c r="UCY21" s="90"/>
      <c r="UCZ21" s="90"/>
      <c r="UDA21" s="90"/>
      <c r="UDB21" s="90"/>
      <c r="UDC21" s="90"/>
      <c r="UDD21" s="90"/>
      <c r="UDE21" s="90"/>
      <c r="UDF21" s="90"/>
      <c r="UDG21" s="90"/>
      <c r="UDH21" s="90"/>
      <c r="UDI21" s="90"/>
      <c r="UDJ21" s="90"/>
      <c r="UDK21" s="90"/>
      <c r="UDL21" s="90"/>
      <c r="UDM21" s="90"/>
      <c r="UDN21" s="90"/>
      <c r="UDO21" s="90"/>
      <c r="UDP21" s="90"/>
      <c r="UDQ21" s="90"/>
      <c r="UDR21" s="90"/>
      <c r="UDS21" s="90"/>
      <c r="UDT21" s="90"/>
      <c r="UDU21" s="90"/>
      <c r="UDV21" s="90"/>
      <c r="UDW21" s="90"/>
      <c r="UDX21" s="90"/>
      <c r="UDY21" s="90"/>
      <c r="UDZ21" s="90"/>
      <c r="UEA21" s="90"/>
      <c r="UEB21" s="90"/>
      <c r="UEC21" s="90"/>
      <c r="UED21" s="90"/>
      <c r="UEE21" s="90"/>
      <c r="UEF21" s="90"/>
      <c r="UEG21" s="90"/>
      <c r="UEH21" s="90"/>
      <c r="UEI21" s="90"/>
      <c r="UEJ21" s="90"/>
      <c r="UEK21" s="90"/>
      <c r="UEL21" s="90"/>
      <c r="UEM21" s="90"/>
      <c r="UEN21" s="90"/>
      <c r="UEO21" s="90"/>
      <c r="UEP21" s="90"/>
      <c r="UEQ21" s="90"/>
      <c r="UER21" s="90"/>
      <c r="UES21" s="90"/>
      <c r="UET21" s="90"/>
      <c r="UEU21" s="90"/>
      <c r="UEV21" s="90"/>
      <c r="UEW21" s="90"/>
      <c r="UEX21" s="90"/>
      <c r="UEY21" s="90"/>
      <c r="UEZ21" s="90"/>
      <c r="UFA21" s="90"/>
      <c r="UFB21" s="90"/>
      <c r="UFC21" s="90"/>
      <c r="UFD21" s="90"/>
      <c r="UFE21" s="90"/>
      <c r="UFF21" s="90"/>
      <c r="UFG21" s="90"/>
      <c r="UFH21" s="90"/>
      <c r="UFI21" s="90"/>
      <c r="UFJ21" s="90"/>
      <c r="UFK21" s="90"/>
      <c r="UFL21" s="90"/>
      <c r="UFM21" s="90"/>
      <c r="UFN21" s="90"/>
      <c r="UFO21" s="90"/>
      <c r="UFP21" s="90"/>
      <c r="UFQ21" s="90"/>
      <c r="UFR21" s="90"/>
      <c r="UFS21" s="90"/>
      <c r="UFT21" s="90"/>
      <c r="UFU21" s="90"/>
      <c r="UFV21" s="90"/>
      <c r="UFW21" s="90"/>
      <c r="UFX21" s="90"/>
      <c r="UFY21" s="90"/>
      <c r="UFZ21" s="90"/>
      <c r="UGA21" s="90"/>
      <c r="UGB21" s="90"/>
      <c r="UGC21" s="90"/>
      <c r="UGD21" s="90"/>
      <c r="UGE21" s="90"/>
      <c r="UGF21" s="90"/>
      <c r="UGG21" s="90"/>
      <c r="UGH21" s="90"/>
      <c r="UGI21" s="90"/>
      <c r="UGJ21" s="90"/>
      <c r="UGK21" s="90"/>
      <c r="UGL21" s="90"/>
      <c r="UGM21" s="90"/>
      <c r="UGN21" s="90"/>
      <c r="UGO21" s="90"/>
      <c r="UGP21" s="90"/>
      <c r="UGQ21" s="90"/>
      <c r="UGR21" s="90"/>
      <c r="UGS21" s="90"/>
      <c r="UGT21" s="90"/>
      <c r="UGU21" s="90"/>
      <c r="UGV21" s="90"/>
      <c r="UGW21" s="90"/>
      <c r="UGX21" s="90"/>
      <c r="UGY21" s="90"/>
      <c r="UGZ21" s="90"/>
      <c r="UHA21" s="90"/>
      <c r="UHB21" s="90"/>
      <c r="UHC21" s="90"/>
      <c r="UHD21" s="90"/>
      <c r="UHE21" s="90"/>
      <c r="UHF21" s="90"/>
      <c r="UHG21" s="90"/>
      <c r="UHH21" s="90"/>
      <c r="UHI21" s="90"/>
      <c r="UHJ21" s="90"/>
      <c r="UHK21" s="90"/>
      <c r="UHL21" s="90"/>
      <c r="UHM21" s="90"/>
      <c r="UHN21" s="90"/>
      <c r="UHO21" s="90"/>
      <c r="UHP21" s="90"/>
      <c r="UHQ21" s="90"/>
      <c r="UHR21" s="90"/>
      <c r="UHS21" s="90"/>
      <c r="UHT21" s="90"/>
      <c r="UHU21" s="90"/>
      <c r="UHV21" s="90"/>
      <c r="UHW21" s="90"/>
      <c r="UHX21" s="90"/>
      <c r="UHY21" s="90"/>
      <c r="UHZ21" s="90"/>
      <c r="UIA21" s="90"/>
      <c r="UIB21" s="90"/>
      <c r="UIC21" s="90"/>
      <c r="UID21" s="90"/>
      <c r="UIE21" s="90"/>
      <c r="UIF21" s="90"/>
      <c r="UIG21" s="90"/>
      <c r="UIH21" s="90"/>
      <c r="UII21" s="90"/>
      <c r="UIJ21" s="90"/>
      <c r="UIK21" s="90"/>
      <c r="UIL21" s="90"/>
      <c r="UIM21" s="90"/>
      <c r="UIN21" s="90"/>
      <c r="UIO21" s="90"/>
      <c r="UIP21" s="90"/>
      <c r="UIQ21" s="90"/>
      <c r="UIR21" s="90"/>
      <c r="UIS21" s="90"/>
      <c r="UIT21" s="90"/>
      <c r="UIU21" s="90"/>
      <c r="UIV21" s="90"/>
      <c r="UIW21" s="90"/>
      <c r="UIX21" s="90"/>
      <c r="UIY21" s="90"/>
      <c r="UIZ21" s="90"/>
      <c r="UJA21" s="90"/>
      <c r="UJB21" s="90"/>
      <c r="UJC21" s="90"/>
      <c r="UJD21" s="90"/>
      <c r="UJE21" s="90"/>
      <c r="UJF21" s="90"/>
      <c r="UJG21" s="90"/>
      <c r="UJH21" s="90"/>
      <c r="UJI21" s="90"/>
      <c r="UJJ21" s="90"/>
      <c r="UJK21" s="90"/>
      <c r="UJL21" s="90"/>
      <c r="UJM21" s="90"/>
      <c r="UJN21" s="90"/>
      <c r="UJO21" s="90"/>
      <c r="UJP21" s="90"/>
      <c r="UJQ21" s="90"/>
      <c r="UJR21" s="90"/>
      <c r="UJS21" s="90"/>
      <c r="UJT21" s="90"/>
      <c r="UJU21" s="90"/>
      <c r="UJV21" s="90"/>
      <c r="UJW21" s="90"/>
      <c r="UJX21" s="90"/>
      <c r="UJY21" s="90"/>
      <c r="UJZ21" s="90"/>
      <c r="UKA21" s="90"/>
      <c r="UKB21" s="90"/>
      <c r="UKC21" s="90"/>
      <c r="UKD21" s="90"/>
      <c r="UKE21" s="90"/>
      <c r="UKF21" s="90"/>
      <c r="UKG21" s="90"/>
      <c r="UKH21" s="90"/>
      <c r="UKI21" s="90"/>
      <c r="UKJ21" s="90"/>
      <c r="UKK21" s="90"/>
      <c r="UKL21" s="90"/>
      <c r="UKM21" s="90"/>
      <c r="UKN21" s="90"/>
      <c r="UKO21" s="90"/>
      <c r="UKP21" s="90"/>
      <c r="UKQ21" s="90"/>
      <c r="UKR21" s="90"/>
      <c r="UKS21" s="90"/>
      <c r="UKT21" s="90"/>
      <c r="UKU21" s="90"/>
      <c r="UKV21" s="90"/>
      <c r="UKW21" s="90"/>
      <c r="UKX21" s="90"/>
      <c r="UKY21" s="90"/>
      <c r="UKZ21" s="90"/>
      <c r="ULA21" s="90"/>
      <c r="ULB21" s="90"/>
      <c r="ULC21" s="90"/>
      <c r="ULD21" s="90"/>
      <c r="ULE21" s="90"/>
      <c r="ULF21" s="90"/>
      <c r="ULG21" s="90"/>
      <c r="ULH21" s="90"/>
      <c r="ULI21" s="90"/>
      <c r="ULJ21" s="90"/>
      <c r="ULK21" s="90"/>
      <c r="ULL21" s="90"/>
      <c r="ULM21" s="90"/>
      <c r="ULN21" s="90"/>
      <c r="ULO21" s="90"/>
      <c r="ULP21" s="90"/>
      <c r="ULQ21" s="90"/>
      <c r="ULR21" s="90"/>
      <c r="ULS21" s="90"/>
      <c r="ULT21" s="90"/>
      <c r="ULU21" s="90"/>
      <c r="ULV21" s="90"/>
      <c r="ULW21" s="90"/>
      <c r="ULX21" s="90"/>
      <c r="ULY21" s="90"/>
      <c r="ULZ21" s="90"/>
      <c r="UMA21" s="90"/>
      <c r="UMB21" s="90"/>
      <c r="UMC21" s="90"/>
      <c r="UMD21" s="90"/>
      <c r="UME21" s="90"/>
      <c r="UMF21" s="90"/>
      <c r="UMG21" s="90"/>
      <c r="UMH21" s="90"/>
      <c r="UMI21" s="90"/>
      <c r="UMJ21" s="90"/>
      <c r="UMK21" s="90"/>
      <c r="UML21" s="90"/>
      <c r="UMM21" s="90"/>
      <c r="UMN21" s="90"/>
      <c r="UMO21" s="90"/>
      <c r="UMP21" s="90"/>
      <c r="UMQ21" s="90"/>
      <c r="UMR21" s="90"/>
      <c r="UMS21" s="90"/>
      <c r="UMT21" s="90"/>
      <c r="UMU21" s="90"/>
      <c r="UMV21" s="90"/>
      <c r="UMW21" s="90"/>
      <c r="UMX21" s="90"/>
      <c r="UMY21" s="90"/>
      <c r="UMZ21" s="90"/>
      <c r="UNA21" s="90"/>
      <c r="UNB21" s="90"/>
      <c r="UNC21" s="90"/>
      <c r="UND21" s="90"/>
      <c r="UNE21" s="90"/>
      <c r="UNF21" s="90"/>
      <c r="UNG21" s="90"/>
      <c r="UNH21" s="90"/>
      <c r="UNI21" s="90"/>
      <c r="UNJ21" s="90"/>
      <c r="UNK21" s="90"/>
      <c r="UNL21" s="90"/>
      <c r="UNM21" s="90"/>
      <c r="UNN21" s="90"/>
      <c r="UNO21" s="90"/>
      <c r="UNP21" s="90"/>
      <c r="UNQ21" s="90"/>
      <c r="UNR21" s="90"/>
      <c r="UNS21" s="90"/>
      <c r="UNT21" s="90"/>
      <c r="UNU21" s="90"/>
      <c r="UNV21" s="90"/>
      <c r="UNW21" s="90"/>
      <c r="UNX21" s="90"/>
      <c r="UNY21" s="90"/>
      <c r="UNZ21" s="90"/>
      <c r="UOA21" s="90"/>
      <c r="UOB21" s="90"/>
      <c r="UOC21" s="90"/>
      <c r="UOD21" s="90"/>
      <c r="UOE21" s="90"/>
      <c r="UOF21" s="90"/>
      <c r="UOG21" s="90"/>
      <c r="UOH21" s="90"/>
      <c r="UOI21" s="90"/>
      <c r="UOJ21" s="90"/>
      <c r="UOK21" s="90"/>
      <c r="UOL21" s="90"/>
      <c r="UOM21" s="90"/>
      <c r="UON21" s="90"/>
      <c r="UOO21" s="90"/>
      <c r="UOP21" s="90"/>
      <c r="UOQ21" s="90"/>
      <c r="UOR21" s="90"/>
      <c r="UOS21" s="90"/>
      <c r="UOT21" s="90"/>
      <c r="UOU21" s="90"/>
      <c r="UOV21" s="90"/>
      <c r="UOW21" s="90"/>
      <c r="UOX21" s="90"/>
      <c r="UOY21" s="90"/>
      <c r="UOZ21" s="90"/>
      <c r="UPA21" s="90"/>
      <c r="UPB21" s="90"/>
      <c r="UPC21" s="90"/>
      <c r="UPD21" s="90"/>
      <c r="UPE21" s="90"/>
      <c r="UPF21" s="90"/>
      <c r="UPG21" s="90"/>
      <c r="UPH21" s="90"/>
      <c r="UPI21" s="90"/>
      <c r="UPJ21" s="90"/>
      <c r="UPK21" s="90"/>
      <c r="UPL21" s="90"/>
      <c r="UPM21" s="90"/>
      <c r="UPN21" s="90"/>
      <c r="UPO21" s="90"/>
      <c r="UPP21" s="90"/>
      <c r="UPQ21" s="90"/>
      <c r="UPR21" s="90"/>
      <c r="UPS21" s="90"/>
      <c r="UPT21" s="90"/>
      <c r="UPU21" s="90"/>
      <c r="UPV21" s="90"/>
      <c r="UPW21" s="90"/>
      <c r="UPX21" s="90"/>
      <c r="UPY21" s="90"/>
      <c r="UPZ21" s="90"/>
      <c r="UQA21" s="90"/>
      <c r="UQB21" s="90"/>
      <c r="UQC21" s="90"/>
      <c r="UQD21" s="90"/>
      <c r="UQE21" s="90"/>
      <c r="UQF21" s="90"/>
      <c r="UQG21" s="90"/>
      <c r="UQH21" s="90"/>
      <c r="UQI21" s="90"/>
      <c r="UQJ21" s="90"/>
      <c r="UQK21" s="90"/>
      <c r="UQL21" s="90"/>
      <c r="UQM21" s="90"/>
      <c r="UQN21" s="90"/>
      <c r="UQO21" s="90"/>
      <c r="UQP21" s="90"/>
      <c r="UQQ21" s="90"/>
      <c r="UQR21" s="90"/>
      <c r="UQS21" s="90"/>
      <c r="UQT21" s="90"/>
      <c r="UQU21" s="90"/>
      <c r="UQV21" s="90"/>
      <c r="UQW21" s="90"/>
      <c r="UQX21" s="90"/>
      <c r="UQY21" s="90"/>
      <c r="UQZ21" s="90"/>
      <c r="URA21" s="90"/>
      <c r="URB21" s="90"/>
      <c r="URC21" s="90"/>
      <c r="URD21" s="90"/>
      <c r="URE21" s="90"/>
      <c r="URF21" s="90"/>
      <c r="URG21" s="90"/>
      <c r="URH21" s="90"/>
      <c r="URI21" s="90"/>
      <c r="URJ21" s="90"/>
      <c r="URK21" s="90"/>
      <c r="URL21" s="90"/>
      <c r="URM21" s="90"/>
      <c r="URN21" s="90"/>
      <c r="URO21" s="90"/>
      <c r="URP21" s="90"/>
      <c r="URQ21" s="90"/>
      <c r="URR21" s="90"/>
      <c r="URS21" s="90"/>
      <c r="URT21" s="90"/>
      <c r="URU21" s="90"/>
      <c r="URV21" s="90"/>
      <c r="URW21" s="90"/>
      <c r="URX21" s="90"/>
      <c r="URY21" s="90"/>
      <c r="URZ21" s="90"/>
      <c r="USA21" s="90"/>
      <c r="USB21" s="90"/>
      <c r="USC21" s="90"/>
      <c r="USD21" s="90"/>
      <c r="USE21" s="90"/>
      <c r="USF21" s="90"/>
      <c r="USG21" s="90"/>
      <c r="USH21" s="90"/>
      <c r="USI21" s="90"/>
      <c r="USJ21" s="90"/>
      <c r="USK21" s="90"/>
      <c r="USL21" s="90"/>
      <c r="USM21" s="90"/>
      <c r="USN21" s="90"/>
      <c r="USO21" s="90"/>
      <c r="USP21" s="90"/>
      <c r="USQ21" s="90"/>
      <c r="USR21" s="90"/>
      <c r="USS21" s="90"/>
      <c r="UST21" s="90"/>
      <c r="USU21" s="90"/>
      <c r="USV21" s="90"/>
      <c r="USW21" s="90"/>
      <c r="USX21" s="90"/>
      <c r="USY21" s="90"/>
      <c r="USZ21" s="90"/>
      <c r="UTA21" s="90"/>
      <c r="UTB21" s="90"/>
      <c r="UTC21" s="90"/>
      <c r="UTD21" s="90"/>
      <c r="UTE21" s="90"/>
      <c r="UTF21" s="90"/>
      <c r="UTG21" s="90"/>
      <c r="UTH21" s="90"/>
      <c r="UTI21" s="90"/>
      <c r="UTJ21" s="90"/>
      <c r="UTK21" s="90"/>
      <c r="UTL21" s="90"/>
      <c r="UTM21" s="90"/>
      <c r="UTN21" s="90"/>
      <c r="UTO21" s="90"/>
      <c r="UTP21" s="90"/>
      <c r="UTQ21" s="90"/>
      <c r="UTR21" s="90"/>
      <c r="UTS21" s="90"/>
      <c r="UTT21" s="90"/>
      <c r="UTU21" s="90"/>
      <c r="UTV21" s="90"/>
      <c r="UTW21" s="90"/>
      <c r="UTX21" s="90"/>
      <c r="UTY21" s="90"/>
      <c r="UTZ21" s="90"/>
      <c r="UUA21" s="90"/>
      <c r="UUB21" s="90"/>
      <c r="UUC21" s="90"/>
      <c r="UUD21" s="90"/>
      <c r="UUE21" s="90"/>
      <c r="UUF21" s="90"/>
      <c r="UUG21" s="90"/>
      <c r="UUH21" s="90"/>
      <c r="UUI21" s="90"/>
      <c r="UUJ21" s="90"/>
      <c r="UUK21" s="90"/>
      <c r="UUL21" s="90"/>
      <c r="UUM21" s="90"/>
      <c r="UUN21" s="90"/>
      <c r="UUO21" s="90"/>
      <c r="UUP21" s="90"/>
      <c r="UUQ21" s="90"/>
      <c r="UUR21" s="90"/>
      <c r="UUS21" s="90"/>
      <c r="UUT21" s="90"/>
      <c r="UUU21" s="90"/>
      <c r="UUV21" s="90"/>
      <c r="UUW21" s="90"/>
      <c r="UUX21" s="90"/>
      <c r="UUY21" s="90"/>
      <c r="UUZ21" s="90"/>
      <c r="UVA21" s="90"/>
      <c r="UVB21" s="90"/>
      <c r="UVC21" s="90"/>
      <c r="UVD21" s="90"/>
      <c r="UVE21" s="90"/>
      <c r="UVF21" s="90"/>
      <c r="UVG21" s="90"/>
      <c r="UVH21" s="90"/>
      <c r="UVI21" s="90"/>
      <c r="UVJ21" s="90"/>
      <c r="UVK21" s="90"/>
      <c r="UVL21" s="90"/>
      <c r="UVM21" s="90"/>
      <c r="UVN21" s="90"/>
      <c r="UVO21" s="90"/>
      <c r="UVP21" s="90"/>
      <c r="UVQ21" s="90"/>
      <c r="UVR21" s="90"/>
      <c r="UVS21" s="90"/>
      <c r="UVT21" s="90"/>
      <c r="UVU21" s="90"/>
      <c r="UVV21" s="90"/>
      <c r="UVW21" s="90"/>
      <c r="UVX21" s="90"/>
      <c r="UVY21" s="90"/>
      <c r="UVZ21" s="90"/>
      <c r="UWA21" s="90"/>
      <c r="UWB21" s="90"/>
      <c r="UWC21" s="90"/>
      <c r="UWD21" s="90"/>
      <c r="UWE21" s="90"/>
      <c r="UWF21" s="90"/>
      <c r="UWG21" s="90"/>
      <c r="UWH21" s="90"/>
      <c r="UWI21" s="90"/>
      <c r="UWJ21" s="90"/>
      <c r="UWK21" s="90"/>
      <c r="UWL21" s="90"/>
      <c r="UWM21" s="90"/>
      <c r="UWN21" s="90"/>
      <c r="UWO21" s="90"/>
      <c r="UWP21" s="90"/>
      <c r="UWQ21" s="90"/>
      <c r="UWR21" s="90"/>
      <c r="UWS21" s="90"/>
      <c r="UWT21" s="90"/>
      <c r="UWU21" s="90"/>
      <c r="UWV21" s="90"/>
      <c r="UWW21" s="90"/>
      <c r="UWX21" s="90"/>
      <c r="UWY21" s="90"/>
      <c r="UWZ21" s="90"/>
      <c r="UXA21" s="90"/>
      <c r="UXB21" s="90"/>
      <c r="UXC21" s="90"/>
      <c r="UXD21" s="90"/>
      <c r="UXE21" s="90"/>
      <c r="UXF21" s="90"/>
      <c r="UXG21" s="90"/>
      <c r="UXH21" s="90"/>
      <c r="UXI21" s="90"/>
      <c r="UXJ21" s="90"/>
      <c r="UXK21" s="90"/>
      <c r="UXL21" s="90"/>
      <c r="UXM21" s="90"/>
      <c r="UXN21" s="90"/>
      <c r="UXO21" s="90"/>
      <c r="UXP21" s="90"/>
      <c r="UXQ21" s="90"/>
      <c r="UXR21" s="90"/>
      <c r="UXS21" s="90"/>
      <c r="UXT21" s="90"/>
      <c r="UXU21" s="90"/>
      <c r="UXV21" s="90"/>
      <c r="UXW21" s="90"/>
      <c r="UXX21" s="90"/>
      <c r="UXY21" s="90"/>
      <c r="UXZ21" s="90"/>
      <c r="UYA21" s="90"/>
      <c r="UYB21" s="90"/>
      <c r="UYC21" s="90"/>
      <c r="UYD21" s="90"/>
      <c r="UYE21" s="90"/>
      <c r="UYF21" s="90"/>
      <c r="UYG21" s="90"/>
      <c r="UYH21" s="90"/>
      <c r="UYI21" s="90"/>
      <c r="UYJ21" s="90"/>
      <c r="UYK21" s="90"/>
      <c r="UYL21" s="90"/>
      <c r="UYM21" s="90"/>
      <c r="UYN21" s="90"/>
      <c r="UYO21" s="90"/>
      <c r="UYP21" s="90"/>
      <c r="UYQ21" s="90"/>
      <c r="UYR21" s="90"/>
      <c r="UYS21" s="90"/>
      <c r="UYT21" s="90"/>
      <c r="UYU21" s="90"/>
      <c r="UYV21" s="90"/>
      <c r="UYW21" s="90"/>
      <c r="UYX21" s="90"/>
      <c r="UYY21" s="90"/>
      <c r="UYZ21" s="90"/>
      <c r="UZA21" s="90"/>
      <c r="UZB21" s="90"/>
      <c r="UZC21" s="90"/>
      <c r="UZD21" s="90"/>
      <c r="UZE21" s="90"/>
      <c r="UZF21" s="90"/>
      <c r="UZG21" s="90"/>
      <c r="UZH21" s="90"/>
      <c r="UZI21" s="90"/>
      <c r="UZJ21" s="90"/>
      <c r="UZK21" s="90"/>
      <c r="UZL21" s="90"/>
      <c r="UZM21" s="90"/>
      <c r="UZN21" s="90"/>
      <c r="UZO21" s="90"/>
      <c r="UZP21" s="90"/>
      <c r="UZQ21" s="90"/>
      <c r="UZR21" s="90"/>
      <c r="UZS21" s="90"/>
      <c r="UZT21" s="90"/>
      <c r="UZU21" s="90"/>
      <c r="UZV21" s="90"/>
      <c r="UZW21" s="90"/>
      <c r="UZX21" s="90"/>
      <c r="UZY21" s="90"/>
      <c r="UZZ21" s="90"/>
      <c r="VAA21" s="90"/>
      <c r="VAB21" s="90"/>
      <c r="VAC21" s="90"/>
      <c r="VAD21" s="90"/>
      <c r="VAE21" s="90"/>
      <c r="VAF21" s="90"/>
      <c r="VAG21" s="90"/>
      <c r="VAH21" s="90"/>
      <c r="VAI21" s="90"/>
      <c r="VAJ21" s="90"/>
      <c r="VAK21" s="90"/>
      <c r="VAL21" s="90"/>
      <c r="VAM21" s="90"/>
      <c r="VAN21" s="90"/>
      <c r="VAO21" s="90"/>
      <c r="VAP21" s="90"/>
      <c r="VAQ21" s="90"/>
      <c r="VAR21" s="90"/>
      <c r="VAS21" s="90"/>
      <c r="VAT21" s="90"/>
      <c r="VAU21" s="90"/>
      <c r="VAV21" s="90"/>
      <c r="VAW21" s="90"/>
      <c r="VAX21" s="90"/>
      <c r="VAY21" s="90"/>
      <c r="VAZ21" s="90"/>
      <c r="VBA21" s="90"/>
      <c r="VBB21" s="90"/>
      <c r="VBC21" s="90"/>
      <c r="VBD21" s="90"/>
      <c r="VBE21" s="90"/>
      <c r="VBF21" s="90"/>
      <c r="VBG21" s="90"/>
      <c r="VBH21" s="90"/>
      <c r="VBI21" s="90"/>
      <c r="VBJ21" s="90"/>
      <c r="VBK21" s="90"/>
      <c r="VBL21" s="90"/>
      <c r="VBM21" s="90"/>
      <c r="VBN21" s="90"/>
      <c r="VBO21" s="90"/>
      <c r="VBP21" s="90"/>
      <c r="VBQ21" s="90"/>
      <c r="VBR21" s="90"/>
      <c r="VBS21" s="90"/>
      <c r="VBT21" s="90"/>
      <c r="VBU21" s="90"/>
      <c r="VBV21" s="90"/>
      <c r="VBW21" s="90"/>
      <c r="VBX21" s="90"/>
      <c r="VBY21" s="90"/>
      <c r="VBZ21" s="90"/>
      <c r="VCA21" s="90"/>
      <c r="VCB21" s="90"/>
      <c r="VCC21" s="90"/>
      <c r="VCD21" s="90"/>
      <c r="VCE21" s="90"/>
      <c r="VCF21" s="90"/>
      <c r="VCG21" s="90"/>
      <c r="VCH21" s="90"/>
      <c r="VCI21" s="90"/>
      <c r="VCJ21" s="90"/>
      <c r="VCK21" s="90"/>
      <c r="VCL21" s="90"/>
      <c r="VCM21" s="90"/>
      <c r="VCN21" s="90"/>
      <c r="VCO21" s="90"/>
      <c r="VCP21" s="90"/>
      <c r="VCQ21" s="90"/>
      <c r="VCR21" s="90"/>
      <c r="VCS21" s="90"/>
      <c r="VCT21" s="90"/>
      <c r="VCU21" s="90"/>
      <c r="VCV21" s="90"/>
      <c r="VCW21" s="90"/>
      <c r="VCX21" s="90"/>
      <c r="VCY21" s="90"/>
      <c r="VCZ21" s="90"/>
      <c r="VDA21" s="90"/>
      <c r="VDB21" s="90"/>
      <c r="VDC21" s="90"/>
      <c r="VDD21" s="90"/>
      <c r="VDE21" s="90"/>
      <c r="VDF21" s="90"/>
      <c r="VDG21" s="90"/>
      <c r="VDH21" s="90"/>
      <c r="VDI21" s="90"/>
      <c r="VDJ21" s="90"/>
      <c r="VDK21" s="90"/>
      <c r="VDL21" s="90"/>
      <c r="VDM21" s="90"/>
      <c r="VDN21" s="90"/>
      <c r="VDO21" s="90"/>
      <c r="VDP21" s="90"/>
      <c r="VDQ21" s="90"/>
      <c r="VDR21" s="90"/>
      <c r="VDS21" s="90"/>
      <c r="VDT21" s="90"/>
      <c r="VDU21" s="90"/>
      <c r="VDV21" s="90"/>
      <c r="VDW21" s="90"/>
      <c r="VDX21" s="90"/>
      <c r="VDY21" s="90"/>
      <c r="VDZ21" s="90"/>
      <c r="VEA21" s="90"/>
      <c r="VEB21" s="90"/>
      <c r="VEC21" s="90"/>
      <c r="VED21" s="90"/>
      <c r="VEE21" s="90"/>
      <c r="VEF21" s="90"/>
      <c r="VEG21" s="90"/>
      <c r="VEH21" s="90"/>
      <c r="VEI21" s="90"/>
      <c r="VEJ21" s="90"/>
      <c r="VEK21" s="90"/>
      <c r="VEL21" s="90"/>
      <c r="VEM21" s="90"/>
      <c r="VEN21" s="90"/>
      <c r="VEO21" s="90"/>
      <c r="VEP21" s="90"/>
      <c r="VEQ21" s="90"/>
      <c r="VER21" s="90"/>
      <c r="VES21" s="90"/>
      <c r="VET21" s="90"/>
      <c r="VEU21" s="90"/>
      <c r="VEV21" s="90"/>
      <c r="VEW21" s="90"/>
      <c r="VEX21" s="90"/>
      <c r="VEY21" s="90"/>
      <c r="VEZ21" s="90"/>
      <c r="VFA21" s="90"/>
      <c r="VFB21" s="90"/>
      <c r="VFC21" s="90"/>
      <c r="VFD21" s="90"/>
      <c r="VFE21" s="90"/>
      <c r="VFF21" s="90"/>
      <c r="VFG21" s="90"/>
      <c r="VFH21" s="90"/>
      <c r="VFI21" s="90"/>
      <c r="VFJ21" s="90"/>
      <c r="VFK21" s="90"/>
      <c r="VFL21" s="90"/>
      <c r="VFM21" s="90"/>
      <c r="VFN21" s="90"/>
      <c r="VFO21" s="90"/>
      <c r="VFP21" s="90"/>
      <c r="VFQ21" s="90"/>
      <c r="VFR21" s="90"/>
      <c r="VFS21" s="90"/>
      <c r="VFT21" s="90"/>
      <c r="VFU21" s="90"/>
      <c r="VFV21" s="90"/>
      <c r="VFW21" s="90"/>
      <c r="VFX21" s="90"/>
      <c r="VFY21" s="90"/>
      <c r="VFZ21" s="90"/>
      <c r="VGA21" s="90"/>
      <c r="VGB21" s="90"/>
      <c r="VGC21" s="90"/>
      <c r="VGD21" s="90"/>
      <c r="VGE21" s="90"/>
      <c r="VGF21" s="90"/>
      <c r="VGG21" s="90"/>
      <c r="VGH21" s="90"/>
      <c r="VGI21" s="90"/>
      <c r="VGJ21" s="90"/>
      <c r="VGK21" s="90"/>
      <c r="VGL21" s="90"/>
      <c r="VGM21" s="90"/>
      <c r="VGN21" s="90"/>
      <c r="VGO21" s="90"/>
      <c r="VGP21" s="90"/>
      <c r="VGQ21" s="90"/>
      <c r="VGR21" s="90"/>
      <c r="VGS21" s="90"/>
      <c r="VGT21" s="90"/>
      <c r="VGU21" s="90"/>
      <c r="VGV21" s="90"/>
      <c r="VGW21" s="90"/>
      <c r="VGX21" s="90"/>
      <c r="VGY21" s="90"/>
      <c r="VGZ21" s="90"/>
      <c r="VHA21" s="90"/>
      <c r="VHB21" s="90"/>
      <c r="VHC21" s="90"/>
      <c r="VHD21" s="90"/>
      <c r="VHE21" s="90"/>
      <c r="VHF21" s="90"/>
      <c r="VHG21" s="90"/>
      <c r="VHH21" s="90"/>
      <c r="VHI21" s="90"/>
      <c r="VHJ21" s="90"/>
      <c r="VHK21" s="90"/>
      <c r="VHL21" s="90"/>
      <c r="VHM21" s="90"/>
      <c r="VHN21" s="90"/>
      <c r="VHO21" s="90"/>
      <c r="VHP21" s="90"/>
      <c r="VHQ21" s="90"/>
      <c r="VHR21" s="90"/>
      <c r="VHS21" s="90"/>
      <c r="VHT21" s="90"/>
      <c r="VHU21" s="90"/>
      <c r="VHV21" s="90"/>
      <c r="VHW21" s="90"/>
      <c r="VHX21" s="90"/>
      <c r="VHY21" s="90"/>
      <c r="VHZ21" s="90"/>
      <c r="VIA21" s="90"/>
      <c r="VIB21" s="90"/>
      <c r="VIC21" s="90"/>
      <c r="VID21" s="90"/>
      <c r="VIE21" s="90"/>
      <c r="VIF21" s="90"/>
      <c r="VIG21" s="90"/>
      <c r="VIH21" s="90"/>
      <c r="VII21" s="90"/>
      <c r="VIJ21" s="90"/>
      <c r="VIK21" s="90"/>
      <c r="VIL21" s="90"/>
      <c r="VIM21" s="90"/>
      <c r="VIN21" s="90"/>
      <c r="VIO21" s="90"/>
      <c r="VIP21" s="90"/>
      <c r="VIQ21" s="90"/>
      <c r="VIR21" s="90"/>
      <c r="VIS21" s="90"/>
      <c r="VIT21" s="90"/>
      <c r="VIU21" s="90"/>
      <c r="VIV21" s="90"/>
      <c r="VIW21" s="90"/>
      <c r="VIX21" s="90"/>
      <c r="VIY21" s="90"/>
      <c r="VIZ21" s="90"/>
      <c r="VJA21" s="90"/>
      <c r="VJB21" s="90"/>
      <c r="VJC21" s="90"/>
      <c r="VJD21" s="90"/>
      <c r="VJE21" s="90"/>
      <c r="VJF21" s="90"/>
      <c r="VJG21" s="90"/>
      <c r="VJH21" s="90"/>
      <c r="VJI21" s="90"/>
      <c r="VJJ21" s="90"/>
      <c r="VJK21" s="90"/>
      <c r="VJL21" s="90"/>
      <c r="VJM21" s="90"/>
      <c r="VJN21" s="90"/>
      <c r="VJO21" s="90"/>
      <c r="VJP21" s="90"/>
      <c r="VJQ21" s="90"/>
      <c r="VJR21" s="90"/>
      <c r="VJS21" s="90"/>
      <c r="VJT21" s="90"/>
      <c r="VJU21" s="90"/>
      <c r="VJV21" s="90"/>
      <c r="VJW21" s="90"/>
      <c r="VJX21" s="90"/>
      <c r="VJY21" s="90"/>
      <c r="VJZ21" s="90"/>
      <c r="VKA21" s="90"/>
      <c r="VKB21" s="90"/>
      <c r="VKC21" s="90"/>
      <c r="VKD21" s="90"/>
      <c r="VKE21" s="90"/>
      <c r="VKF21" s="90"/>
      <c r="VKG21" s="90"/>
      <c r="VKH21" s="90"/>
      <c r="VKI21" s="90"/>
      <c r="VKJ21" s="90"/>
      <c r="VKK21" s="90"/>
      <c r="VKL21" s="90"/>
      <c r="VKM21" s="90"/>
      <c r="VKN21" s="90"/>
      <c r="VKO21" s="90"/>
      <c r="VKP21" s="90"/>
      <c r="VKQ21" s="90"/>
      <c r="VKR21" s="90"/>
      <c r="VKS21" s="90"/>
      <c r="VKT21" s="90"/>
      <c r="VKU21" s="90"/>
      <c r="VKV21" s="90"/>
      <c r="VKW21" s="90"/>
      <c r="VKX21" s="90"/>
      <c r="VKY21" s="90"/>
      <c r="VKZ21" s="90"/>
      <c r="VLA21" s="90"/>
      <c r="VLB21" s="90"/>
      <c r="VLC21" s="90"/>
      <c r="VLD21" s="90"/>
      <c r="VLE21" s="90"/>
      <c r="VLF21" s="90"/>
      <c r="VLG21" s="90"/>
      <c r="VLH21" s="90"/>
      <c r="VLI21" s="90"/>
      <c r="VLJ21" s="90"/>
      <c r="VLK21" s="90"/>
      <c r="VLL21" s="90"/>
      <c r="VLM21" s="90"/>
      <c r="VLN21" s="90"/>
      <c r="VLO21" s="90"/>
      <c r="VLP21" s="90"/>
      <c r="VLQ21" s="90"/>
      <c r="VLR21" s="90"/>
      <c r="VLS21" s="90"/>
      <c r="VLT21" s="90"/>
      <c r="VLU21" s="90"/>
      <c r="VLV21" s="90"/>
      <c r="VLW21" s="90"/>
      <c r="VLX21" s="90"/>
      <c r="VLY21" s="90"/>
      <c r="VLZ21" s="90"/>
      <c r="VMA21" s="90"/>
      <c r="VMB21" s="90"/>
      <c r="VMC21" s="90"/>
      <c r="VMD21" s="90"/>
      <c r="VME21" s="90"/>
      <c r="VMF21" s="90"/>
      <c r="VMG21" s="90"/>
      <c r="VMH21" s="90"/>
      <c r="VMI21" s="90"/>
      <c r="VMJ21" s="90"/>
      <c r="VMK21" s="90"/>
      <c r="VML21" s="90"/>
      <c r="VMM21" s="90"/>
      <c r="VMN21" s="90"/>
      <c r="VMO21" s="90"/>
      <c r="VMP21" s="90"/>
      <c r="VMQ21" s="90"/>
      <c r="VMR21" s="90"/>
      <c r="VMS21" s="90"/>
      <c r="VMT21" s="90"/>
      <c r="VMU21" s="90"/>
      <c r="VMV21" s="90"/>
      <c r="VMW21" s="90"/>
      <c r="VMX21" s="90"/>
      <c r="VMY21" s="90"/>
      <c r="VMZ21" s="90"/>
      <c r="VNA21" s="90"/>
      <c r="VNB21" s="90"/>
      <c r="VNC21" s="90"/>
      <c r="VND21" s="90"/>
      <c r="VNE21" s="90"/>
      <c r="VNF21" s="90"/>
      <c r="VNG21" s="90"/>
      <c r="VNH21" s="90"/>
      <c r="VNI21" s="90"/>
      <c r="VNJ21" s="90"/>
      <c r="VNK21" s="90"/>
      <c r="VNL21" s="90"/>
      <c r="VNM21" s="90"/>
      <c r="VNN21" s="90"/>
      <c r="VNO21" s="90"/>
      <c r="VNP21" s="90"/>
      <c r="VNQ21" s="90"/>
      <c r="VNR21" s="90"/>
      <c r="VNS21" s="90"/>
      <c r="VNT21" s="90"/>
      <c r="VNU21" s="90"/>
      <c r="VNV21" s="90"/>
      <c r="VNW21" s="90"/>
      <c r="VNX21" s="90"/>
      <c r="VNY21" s="90"/>
      <c r="VNZ21" s="90"/>
      <c r="VOA21" s="90"/>
      <c r="VOB21" s="90"/>
      <c r="VOC21" s="90"/>
      <c r="VOD21" s="90"/>
      <c r="VOE21" s="90"/>
      <c r="VOF21" s="90"/>
      <c r="VOG21" s="90"/>
      <c r="VOH21" s="90"/>
      <c r="VOI21" s="90"/>
      <c r="VOJ21" s="90"/>
      <c r="VOK21" s="90"/>
      <c r="VOL21" s="90"/>
      <c r="VOM21" s="90"/>
      <c r="VON21" s="90"/>
      <c r="VOO21" s="90"/>
      <c r="VOP21" s="90"/>
      <c r="VOQ21" s="90"/>
      <c r="VOR21" s="90"/>
      <c r="VOS21" s="90"/>
      <c r="VOT21" s="90"/>
      <c r="VOU21" s="90"/>
      <c r="VOV21" s="90"/>
      <c r="VOW21" s="90"/>
      <c r="VOX21" s="90"/>
      <c r="VOY21" s="90"/>
      <c r="VOZ21" s="90"/>
      <c r="VPA21" s="90"/>
      <c r="VPB21" s="90"/>
      <c r="VPC21" s="90"/>
      <c r="VPD21" s="90"/>
      <c r="VPE21" s="90"/>
      <c r="VPF21" s="90"/>
      <c r="VPG21" s="90"/>
      <c r="VPH21" s="90"/>
      <c r="VPI21" s="90"/>
      <c r="VPJ21" s="90"/>
      <c r="VPK21" s="90"/>
      <c r="VPL21" s="90"/>
      <c r="VPM21" s="90"/>
      <c r="VPN21" s="90"/>
      <c r="VPO21" s="90"/>
      <c r="VPP21" s="90"/>
      <c r="VPQ21" s="90"/>
      <c r="VPR21" s="90"/>
      <c r="VPS21" s="90"/>
      <c r="VPT21" s="90"/>
      <c r="VPU21" s="90"/>
      <c r="VPV21" s="90"/>
      <c r="VPW21" s="90"/>
      <c r="VPX21" s="90"/>
      <c r="VPY21" s="90"/>
      <c r="VPZ21" s="90"/>
      <c r="VQA21" s="90"/>
      <c r="VQB21" s="90"/>
      <c r="VQC21" s="90"/>
      <c r="VQD21" s="90"/>
      <c r="VQE21" s="90"/>
      <c r="VQF21" s="90"/>
      <c r="VQG21" s="90"/>
      <c r="VQH21" s="90"/>
      <c r="VQI21" s="90"/>
      <c r="VQJ21" s="90"/>
      <c r="VQK21" s="90"/>
      <c r="VQL21" s="90"/>
      <c r="VQM21" s="90"/>
      <c r="VQN21" s="90"/>
      <c r="VQO21" s="90"/>
      <c r="VQP21" s="90"/>
      <c r="VQQ21" s="90"/>
      <c r="VQR21" s="90"/>
      <c r="VQS21" s="90"/>
      <c r="VQT21" s="90"/>
      <c r="VQU21" s="90"/>
      <c r="VQV21" s="90"/>
      <c r="VQW21" s="90"/>
      <c r="VQX21" s="90"/>
      <c r="VQY21" s="90"/>
      <c r="VQZ21" s="90"/>
      <c r="VRA21" s="90"/>
      <c r="VRB21" s="90"/>
      <c r="VRC21" s="90"/>
      <c r="VRD21" s="90"/>
      <c r="VRE21" s="90"/>
      <c r="VRF21" s="90"/>
      <c r="VRG21" s="90"/>
      <c r="VRH21" s="90"/>
      <c r="VRI21" s="90"/>
      <c r="VRJ21" s="90"/>
      <c r="VRK21" s="90"/>
      <c r="VRL21" s="90"/>
      <c r="VRM21" s="90"/>
      <c r="VRN21" s="90"/>
      <c r="VRO21" s="90"/>
      <c r="VRP21" s="90"/>
      <c r="VRQ21" s="90"/>
      <c r="VRR21" s="90"/>
      <c r="VRS21" s="90"/>
      <c r="VRT21" s="90"/>
      <c r="VRU21" s="90"/>
      <c r="VRV21" s="90"/>
      <c r="VRW21" s="90"/>
      <c r="VRX21" s="90"/>
      <c r="VRY21" s="90"/>
      <c r="VRZ21" s="90"/>
      <c r="VSA21" s="90"/>
      <c r="VSB21" s="90"/>
      <c r="VSC21" s="90"/>
      <c r="VSD21" s="90"/>
      <c r="VSE21" s="90"/>
      <c r="VSF21" s="90"/>
      <c r="VSG21" s="90"/>
      <c r="VSH21" s="90"/>
      <c r="VSI21" s="90"/>
      <c r="VSJ21" s="90"/>
      <c r="VSK21" s="90"/>
      <c r="VSL21" s="90"/>
      <c r="VSM21" s="90"/>
      <c r="VSN21" s="90"/>
      <c r="VSO21" s="90"/>
      <c r="VSP21" s="90"/>
      <c r="VSQ21" s="90"/>
      <c r="VSR21" s="90"/>
      <c r="VSS21" s="90"/>
      <c r="VST21" s="90"/>
      <c r="VSU21" s="90"/>
      <c r="VSV21" s="90"/>
      <c r="VSW21" s="90"/>
      <c r="VSX21" s="90"/>
      <c r="VSY21" s="90"/>
      <c r="VSZ21" s="90"/>
      <c r="VTA21" s="90"/>
      <c r="VTB21" s="90"/>
      <c r="VTC21" s="90"/>
      <c r="VTD21" s="90"/>
      <c r="VTE21" s="90"/>
      <c r="VTF21" s="90"/>
      <c r="VTG21" s="90"/>
      <c r="VTH21" s="90"/>
      <c r="VTI21" s="90"/>
      <c r="VTJ21" s="90"/>
      <c r="VTK21" s="90"/>
      <c r="VTL21" s="90"/>
      <c r="VTM21" s="90"/>
      <c r="VTN21" s="90"/>
      <c r="VTO21" s="90"/>
      <c r="VTP21" s="90"/>
      <c r="VTQ21" s="90"/>
      <c r="VTR21" s="90"/>
      <c r="VTS21" s="90"/>
      <c r="VTT21" s="90"/>
      <c r="VTU21" s="90"/>
      <c r="VTV21" s="90"/>
      <c r="VTW21" s="90"/>
      <c r="VTX21" s="90"/>
      <c r="VTY21" s="90"/>
      <c r="VTZ21" s="90"/>
      <c r="VUA21" s="90"/>
      <c r="VUB21" s="90"/>
      <c r="VUC21" s="90"/>
      <c r="VUD21" s="90"/>
      <c r="VUE21" s="90"/>
      <c r="VUF21" s="90"/>
      <c r="VUG21" s="90"/>
      <c r="VUH21" s="90"/>
      <c r="VUI21" s="90"/>
      <c r="VUJ21" s="90"/>
      <c r="VUK21" s="90"/>
      <c r="VUL21" s="90"/>
      <c r="VUM21" s="90"/>
      <c r="VUN21" s="90"/>
      <c r="VUO21" s="90"/>
      <c r="VUP21" s="90"/>
      <c r="VUQ21" s="90"/>
      <c r="VUR21" s="90"/>
      <c r="VUS21" s="90"/>
      <c r="VUT21" s="90"/>
      <c r="VUU21" s="90"/>
      <c r="VUV21" s="90"/>
      <c r="VUW21" s="90"/>
      <c r="VUX21" s="90"/>
      <c r="VUY21" s="90"/>
      <c r="VUZ21" s="90"/>
      <c r="VVA21" s="90"/>
      <c r="VVB21" s="90"/>
      <c r="VVC21" s="90"/>
      <c r="VVD21" s="90"/>
      <c r="VVE21" s="90"/>
      <c r="VVF21" s="90"/>
      <c r="VVG21" s="90"/>
      <c r="VVH21" s="90"/>
      <c r="VVI21" s="90"/>
      <c r="VVJ21" s="90"/>
      <c r="VVK21" s="90"/>
      <c r="VVL21" s="90"/>
      <c r="VVM21" s="90"/>
      <c r="VVN21" s="90"/>
      <c r="VVO21" s="90"/>
      <c r="VVP21" s="90"/>
      <c r="VVQ21" s="90"/>
      <c r="VVR21" s="90"/>
      <c r="VVS21" s="90"/>
      <c r="VVT21" s="90"/>
      <c r="VVU21" s="90"/>
      <c r="VVV21" s="90"/>
      <c r="VVW21" s="90"/>
      <c r="VVX21" s="90"/>
      <c r="VVY21" s="90"/>
      <c r="VVZ21" s="90"/>
      <c r="VWA21" s="90"/>
      <c r="VWB21" s="90"/>
      <c r="VWC21" s="90"/>
      <c r="VWD21" s="90"/>
      <c r="VWE21" s="90"/>
      <c r="VWF21" s="90"/>
      <c r="VWG21" s="90"/>
      <c r="VWH21" s="90"/>
      <c r="VWI21" s="90"/>
      <c r="VWJ21" s="90"/>
      <c r="VWK21" s="90"/>
      <c r="VWL21" s="90"/>
      <c r="VWM21" s="90"/>
      <c r="VWN21" s="90"/>
      <c r="VWO21" s="90"/>
      <c r="VWP21" s="90"/>
      <c r="VWQ21" s="90"/>
      <c r="VWR21" s="90"/>
      <c r="VWS21" s="90"/>
      <c r="VWT21" s="90"/>
      <c r="VWU21" s="90"/>
      <c r="VWV21" s="90"/>
      <c r="VWW21" s="90"/>
      <c r="VWX21" s="90"/>
      <c r="VWY21" s="90"/>
      <c r="VWZ21" s="90"/>
      <c r="VXA21" s="90"/>
      <c r="VXB21" s="90"/>
      <c r="VXC21" s="90"/>
      <c r="VXD21" s="90"/>
      <c r="VXE21" s="90"/>
      <c r="VXF21" s="90"/>
      <c r="VXG21" s="90"/>
      <c r="VXH21" s="90"/>
      <c r="VXI21" s="90"/>
      <c r="VXJ21" s="90"/>
      <c r="VXK21" s="90"/>
      <c r="VXL21" s="90"/>
      <c r="VXM21" s="90"/>
      <c r="VXN21" s="90"/>
      <c r="VXO21" s="90"/>
      <c r="VXP21" s="90"/>
      <c r="VXQ21" s="90"/>
      <c r="VXR21" s="90"/>
      <c r="VXS21" s="90"/>
      <c r="VXT21" s="90"/>
      <c r="VXU21" s="90"/>
      <c r="VXV21" s="90"/>
      <c r="VXW21" s="90"/>
      <c r="VXX21" s="90"/>
      <c r="VXY21" s="90"/>
      <c r="VXZ21" s="90"/>
      <c r="VYA21" s="90"/>
      <c r="VYB21" s="90"/>
      <c r="VYC21" s="90"/>
      <c r="VYD21" s="90"/>
      <c r="VYE21" s="90"/>
      <c r="VYF21" s="90"/>
      <c r="VYG21" s="90"/>
      <c r="VYH21" s="90"/>
      <c r="VYI21" s="90"/>
      <c r="VYJ21" s="90"/>
      <c r="VYK21" s="90"/>
      <c r="VYL21" s="90"/>
      <c r="VYM21" s="90"/>
      <c r="VYN21" s="90"/>
      <c r="VYO21" s="90"/>
      <c r="VYP21" s="90"/>
      <c r="VYQ21" s="90"/>
      <c r="VYR21" s="90"/>
      <c r="VYS21" s="90"/>
      <c r="VYT21" s="90"/>
      <c r="VYU21" s="90"/>
      <c r="VYV21" s="90"/>
      <c r="VYW21" s="90"/>
      <c r="VYX21" s="90"/>
      <c r="VYY21" s="90"/>
      <c r="VYZ21" s="90"/>
      <c r="VZA21" s="90"/>
      <c r="VZB21" s="90"/>
      <c r="VZC21" s="90"/>
      <c r="VZD21" s="90"/>
      <c r="VZE21" s="90"/>
      <c r="VZF21" s="90"/>
      <c r="VZG21" s="90"/>
      <c r="VZH21" s="90"/>
      <c r="VZI21" s="90"/>
      <c r="VZJ21" s="90"/>
      <c r="VZK21" s="90"/>
      <c r="VZL21" s="90"/>
      <c r="VZM21" s="90"/>
      <c r="VZN21" s="90"/>
      <c r="VZO21" s="90"/>
      <c r="VZP21" s="90"/>
      <c r="VZQ21" s="90"/>
      <c r="VZR21" s="90"/>
      <c r="VZS21" s="90"/>
      <c r="VZT21" s="90"/>
      <c r="VZU21" s="90"/>
      <c r="VZV21" s="90"/>
      <c r="VZW21" s="90"/>
      <c r="VZX21" s="90"/>
      <c r="VZY21" s="90"/>
      <c r="VZZ21" s="90"/>
      <c r="WAA21" s="90"/>
      <c r="WAB21" s="90"/>
      <c r="WAC21" s="90"/>
      <c r="WAD21" s="90"/>
      <c r="WAE21" s="90"/>
      <c r="WAF21" s="90"/>
      <c r="WAG21" s="90"/>
      <c r="WAH21" s="90"/>
      <c r="WAI21" s="90"/>
      <c r="WAJ21" s="90"/>
      <c r="WAK21" s="90"/>
      <c r="WAL21" s="90"/>
      <c r="WAM21" s="90"/>
      <c r="WAN21" s="90"/>
      <c r="WAO21" s="90"/>
      <c r="WAP21" s="90"/>
      <c r="WAQ21" s="90"/>
      <c r="WAR21" s="90"/>
      <c r="WAS21" s="90"/>
      <c r="WAT21" s="90"/>
      <c r="WAU21" s="90"/>
      <c r="WAV21" s="90"/>
      <c r="WAW21" s="90"/>
      <c r="WAX21" s="90"/>
      <c r="WAY21" s="90"/>
      <c r="WAZ21" s="90"/>
      <c r="WBA21" s="90"/>
      <c r="WBB21" s="90"/>
      <c r="WBC21" s="90"/>
      <c r="WBD21" s="90"/>
      <c r="WBE21" s="90"/>
      <c r="WBF21" s="90"/>
      <c r="WBG21" s="90"/>
      <c r="WBH21" s="90"/>
      <c r="WBI21" s="90"/>
      <c r="WBJ21" s="90"/>
      <c r="WBK21" s="90"/>
      <c r="WBL21" s="90"/>
      <c r="WBM21" s="90"/>
      <c r="WBN21" s="90"/>
      <c r="WBO21" s="90"/>
      <c r="WBP21" s="90"/>
      <c r="WBQ21" s="90"/>
      <c r="WBR21" s="90"/>
      <c r="WBS21" s="90"/>
      <c r="WBT21" s="90"/>
      <c r="WBU21" s="90"/>
      <c r="WBV21" s="90"/>
      <c r="WBW21" s="90"/>
      <c r="WBX21" s="90"/>
      <c r="WBY21" s="90"/>
      <c r="WBZ21" s="90"/>
      <c r="WCA21" s="90"/>
      <c r="WCB21" s="90"/>
      <c r="WCC21" s="90"/>
      <c r="WCD21" s="90"/>
      <c r="WCE21" s="90"/>
      <c r="WCF21" s="90"/>
      <c r="WCG21" s="90"/>
      <c r="WCH21" s="90"/>
      <c r="WCI21" s="90"/>
      <c r="WCJ21" s="90"/>
      <c r="WCK21" s="90"/>
      <c r="WCL21" s="90"/>
      <c r="WCM21" s="90"/>
      <c r="WCN21" s="90"/>
      <c r="WCO21" s="90"/>
      <c r="WCP21" s="90"/>
      <c r="WCQ21" s="90"/>
      <c r="WCR21" s="90"/>
      <c r="WCS21" s="90"/>
      <c r="WCT21" s="90"/>
      <c r="WCU21" s="90"/>
      <c r="WCV21" s="90"/>
      <c r="WCW21" s="90"/>
      <c r="WCX21" s="90"/>
      <c r="WCY21" s="90"/>
      <c r="WCZ21" s="90"/>
      <c r="WDA21" s="90"/>
      <c r="WDB21" s="90"/>
      <c r="WDC21" s="90"/>
      <c r="WDD21" s="90"/>
      <c r="WDE21" s="90"/>
      <c r="WDF21" s="90"/>
      <c r="WDG21" s="90"/>
      <c r="WDH21" s="90"/>
      <c r="WDI21" s="90"/>
      <c r="WDJ21" s="90"/>
      <c r="WDK21" s="90"/>
      <c r="WDL21" s="90"/>
      <c r="WDM21" s="90"/>
      <c r="WDN21" s="90"/>
      <c r="WDO21" s="90"/>
      <c r="WDP21" s="90"/>
      <c r="WDQ21" s="90"/>
      <c r="WDR21" s="90"/>
      <c r="WDS21" s="90"/>
      <c r="WDT21" s="90"/>
      <c r="WDU21" s="90"/>
      <c r="WDV21" s="90"/>
      <c r="WDW21" s="90"/>
      <c r="WDX21" s="90"/>
      <c r="WDY21" s="90"/>
      <c r="WDZ21" s="90"/>
      <c r="WEA21" s="90"/>
      <c r="WEB21" s="90"/>
      <c r="WEC21" s="90"/>
      <c r="WED21" s="90"/>
      <c r="WEE21" s="90"/>
      <c r="WEF21" s="90"/>
      <c r="WEG21" s="90"/>
      <c r="WEH21" s="90"/>
      <c r="WEI21" s="90"/>
      <c r="WEJ21" s="90"/>
      <c r="WEK21" s="90"/>
      <c r="WEL21" s="90"/>
      <c r="WEM21" s="90"/>
      <c r="WEN21" s="90"/>
      <c r="WEO21" s="90"/>
      <c r="WEP21" s="90"/>
      <c r="WEQ21" s="90"/>
      <c r="WER21" s="90"/>
      <c r="WES21" s="90"/>
      <c r="WET21" s="90"/>
      <c r="WEU21" s="90"/>
      <c r="WEV21" s="90"/>
      <c r="WEW21" s="90"/>
      <c r="WEX21" s="90"/>
      <c r="WEY21" s="90"/>
      <c r="WEZ21" s="90"/>
      <c r="WFA21" s="90"/>
      <c r="WFB21" s="90"/>
      <c r="WFC21" s="90"/>
      <c r="WFD21" s="90"/>
      <c r="WFE21" s="90"/>
      <c r="WFF21" s="90"/>
      <c r="WFG21" s="90"/>
      <c r="WFH21" s="90"/>
      <c r="WFI21" s="90"/>
      <c r="WFJ21" s="90"/>
      <c r="WFK21" s="90"/>
      <c r="WFL21" s="90"/>
      <c r="WFM21" s="90"/>
      <c r="WFN21" s="90"/>
      <c r="WFO21" s="90"/>
      <c r="WFP21" s="90"/>
      <c r="WFQ21" s="90"/>
      <c r="WFR21" s="90"/>
      <c r="WFS21" s="90"/>
      <c r="WFT21" s="90"/>
      <c r="WFU21" s="90"/>
      <c r="WFV21" s="90"/>
      <c r="WFW21" s="90"/>
      <c r="WFX21" s="90"/>
      <c r="WFY21" s="90"/>
      <c r="WFZ21" s="90"/>
      <c r="WGA21" s="90"/>
      <c r="WGB21" s="90"/>
      <c r="WGC21" s="90"/>
      <c r="WGD21" s="90"/>
      <c r="WGE21" s="90"/>
      <c r="WGF21" s="90"/>
      <c r="WGG21" s="90"/>
      <c r="WGH21" s="90"/>
      <c r="WGI21" s="90"/>
      <c r="WGJ21" s="90"/>
      <c r="WGK21" s="90"/>
      <c r="WGL21" s="90"/>
      <c r="WGM21" s="90"/>
      <c r="WGN21" s="90"/>
      <c r="WGO21" s="90"/>
      <c r="WGP21" s="90"/>
      <c r="WGQ21" s="90"/>
      <c r="WGR21" s="90"/>
      <c r="WGS21" s="90"/>
      <c r="WGT21" s="90"/>
      <c r="WGU21" s="90"/>
      <c r="WGV21" s="90"/>
      <c r="WGW21" s="90"/>
      <c r="WGX21" s="90"/>
      <c r="WGY21" s="90"/>
      <c r="WGZ21" s="90"/>
      <c r="WHA21" s="90"/>
      <c r="WHB21" s="90"/>
      <c r="WHC21" s="90"/>
      <c r="WHD21" s="90"/>
      <c r="WHE21" s="90"/>
      <c r="WHF21" s="90"/>
      <c r="WHG21" s="90"/>
      <c r="WHH21" s="90"/>
      <c r="WHI21" s="90"/>
      <c r="WHJ21" s="90"/>
      <c r="WHK21" s="90"/>
      <c r="WHL21" s="90"/>
      <c r="WHM21" s="90"/>
      <c r="WHN21" s="90"/>
      <c r="WHO21" s="90"/>
      <c r="WHP21" s="90"/>
      <c r="WHQ21" s="90"/>
      <c r="WHR21" s="90"/>
      <c r="WHS21" s="90"/>
      <c r="WHT21" s="90"/>
      <c r="WHU21" s="90"/>
      <c r="WHV21" s="90"/>
      <c r="WHW21" s="90"/>
      <c r="WHX21" s="90"/>
      <c r="WHY21" s="90"/>
      <c r="WHZ21" s="90"/>
      <c r="WIA21" s="90"/>
      <c r="WIB21" s="90"/>
      <c r="WIC21" s="90"/>
      <c r="WID21" s="90"/>
      <c r="WIE21" s="90"/>
      <c r="WIF21" s="90"/>
      <c r="WIG21" s="90"/>
      <c r="WIH21" s="90"/>
      <c r="WII21" s="90"/>
      <c r="WIJ21" s="90"/>
      <c r="WIK21" s="90"/>
      <c r="WIL21" s="90"/>
      <c r="WIM21" s="90"/>
      <c r="WIN21" s="90"/>
      <c r="WIO21" s="90"/>
      <c r="WIP21" s="90"/>
      <c r="WIQ21" s="90"/>
      <c r="WIR21" s="90"/>
      <c r="WIS21" s="90"/>
      <c r="WIT21" s="90"/>
      <c r="WIU21" s="90"/>
      <c r="WIV21" s="90"/>
      <c r="WIW21" s="90"/>
      <c r="WIX21" s="90"/>
      <c r="WIY21" s="90"/>
      <c r="WIZ21" s="90"/>
      <c r="WJA21" s="90"/>
      <c r="WJB21" s="90"/>
      <c r="WJC21" s="90"/>
      <c r="WJD21" s="90"/>
      <c r="WJE21" s="90"/>
      <c r="WJF21" s="90"/>
      <c r="WJG21" s="90"/>
      <c r="WJH21" s="90"/>
      <c r="WJI21" s="90"/>
      <c r="WJJ21" s="90"/>
      <c r="WJK21" s="90"/>
      <c r="WJL21" s="90"/>
      <c r="WJM21" s="90"/>
      <c r="WJN21" s="90"/>
      <c r="WJO21" s="90"/>
      <c r="WJP21" s="90"/>
      <c r="WJQ21" s="90"/>
      <c r="WJR21" s="90"/>
      <c r="WJS21" s="90"/>
      <c r="WJT21" s="90"/>
      <c r="WJU21" s="90"/>
      <c r="WJV21" s="90"/>
      <c r="WJW21" s="90"/>
      <c r="WJX21" s="90"/>
      <c r="WJY21" s="90"/>
      <c r="WJZ21" s="90"/>
      <c r="WKA21" s="90"/>
      <c r="WKB21" s="90"/>
      <c r="WKC21" s="90"/>
      <c r="WKD21" s="90"/>
      <c r="WKE21" s="90"/>
      <c r="WKF21" s="90"/>
      <c r="WKG21" s="90"/>
      <c r="WKH21" s="90"/>
      <c r="WKI21" s="90"/>
      <c r="WKJ21" s="90"/>
      <c r="WKK21" s="90"/>
      <c r="WKL21" s="90"/>
      <c r="WKM21" s="90"/>
      <c r="WKN21" s="90"/>
      <c r="WKO21" s="90"/>
      <c r="WKP21" s="90"/>
      <c r="WKQ21" s="90"/>
      <c r="WKR21" s="90"/>
      <c r="WKS21" s="90"/>
      <c r="WKT21" s="90"/>
      <c r="WKU21" s="90"/>
      <c r="WKV21" s="90"/>
      <c r="WKW21" s="90"/>
      <c r="WKX21" s="90"/>
      <c r="WKY21" s="90"/>
      <c r="WKZ21" s="90"/>
      <c r="WLA21" s="90"/>
      <c r="WLB21" s="90"/>
      <c r="WLC21" s="90"/>
      <c r="WLD21" s="90"/>
      <c r="WLE21" s="90"/>
      <c r="WLF21" s="90"/>
      <c r="WLG21" s="90"/>
      <c r="WLH21" s="90"/>
      <c r="WLI21" s="90"/>
      <c r="WLJ21" s="90"/>
      <c r="WLK21" s="90"/>
      <c r="WLL21" s="90"/>
      <c r="WLM21" s="90"/>
      <c r="WLN21" s="90"/>
      <c r="WLO21" s="90"/>
      <c r="WLP21" s="90"/>
      <c r="WLQ21" s="90"/>
      <c r="WLR21" s="90"/>
      <c r="WLS21" s="90"/>
      <c r="WLT21" s="90"/>
      <c r="WLU21" s="90"/>
      <c r="WLV21" s="90"/>
      <c r="WLW21" s="90"/>
      <c r="WLX21" s="90"/>
      <c r="WLY21" s="90"/>
      <c r="WLZ21" s="90"/>
      <c r="WMA21" s="90"/>
      <c r="WMB21" s="90"/>
      <c r="WMC21" s="90"/>
      <c r="WMD21" s="90"/>
      <c r="WME21" s="90"/>
      <c r="WMF21" s="90"/>
      <c r="WMG21" s="90"/>
      <c r="WMH21" s="90"/>
      <c r="WMI21" s="90"/>
      <c r="WMJ21" s="90"/>
      <c r="WMK21" s="90"/>
      <c r="WML21" s="90"/>
      <c r="WMM21" s="90"/>
      <c r="WMN21" s="90"/>
      <c r="WMO21" s="90"/>
      <c r="WMP21" s="90"/>
      <c r="WMQ21" s="90"/>
      <c r="WMR21" s="90"/>
      <c r="WMS21" s="90"/>
      <c r="WMT21" s="90"/>
      <c r="WMU21" s="90"/>
      <c r="WMV21" s="90"/>
      <c r="WMW21" s="90"/>
      <c r="WMX21" s="90"/>
      <c r="WMY21" s="90"/>
      <c r="WMZ21" s="90"/>
      <c r="WNA21" s="90"/>
      <c r="WNB21" s="90"/>
      <c r="WNC21" s="90"/>
      <c r="WND21" s="90"/>
      <c r="WNE21" s="90"/>
      <c r="WNF21" s="90"/>
      <c r="WNG21" s="90"/>
      <c r="WNH21" s="90"/>
      <c r="WNI21" s="90"/>
      <c r="WNJ21" s="90"/>
      <c r="WNK21" s="90"/>
      <c r="WNL21" s="90"/>
      <c r="WNM21" s="90"/>
      <c r="WNN21" s="90"/>
      <c r="WNO21" s="90"/>
      <c r="WNP21" s="90"/>
      <c r="WNQ21" s="90"/>
      <c r="WNR21" s="90"/>
      <c r="WNS21" s="90"/>
      <c r="WNT21" s="90"/>
      <c r="WNU21" s="90"/>
      <c r="WNV21" s="90"/>
      <c r="WNW21" s="90"/>
      <c r="WNX21" s="90"/>
      <c r="WNY21" s="90"/>
      <c r="WNZ21" s="90"/>
      <c r="WOA21" s="90"/>
      <c r="WOB21" s="90"/>
      <c r="WOC21" s="90"/>
      <c r="WOD21" s="90"/>
      <c r="WOE21" s="90"/>
      <c r="WOF21" s="90"/>
      <c r="WOG21" s="90"/>
      <c r="WOH21" s="90"/>
      <c r="WOI21" s="90"/>
      <c r="WOJ21" s="90"/>
      <c r="WOK21" s="90"/>
      <c r="WOL21" s="90"/>
      <c r="WOM21" s="90"/>
      <c r="WON21" s="90"/>
      <c r="WOO21" s="90"/>
      <c r="WOP21" s="90"/>
      <c r="WOQ21" s="90"/>
      <c r="WOR21" s="90"/>
      <c r="WOS21" s="90"/>
      <c r="WOT21" s="90"/>
      <c r="WOU21" s="90"/>
      <c r="WOV21" s="90"/>
      <c r="WOW21" s="90"/>
      <c r="WOX21" s="90"/>
      <c r="WOY21" s="90"/>
      <c r="WOZ21" s="90"/>
      <c r="WPA21" s="90"/>
      <c r="WPB21" s="90"/>
      <c r="WPC21" s="90"/>
      <c r="WPD21" s="90"/>
      <c r="WPE21" s="90"/>
      <c r="WPF21" s="90"/>
      <c r="WPG21" s="90"/>
      <c r="WPH21" s="90"/>
      <c r="WPI21" s="90"/>
      <c r="WPJ21" s="90"/>
      <c r="WPK21" s="90"/>
      <c r="WPL21" s="90"/>
      <c r="WPM21" s="90"/>
      <c r="WPN21" s="90"/>
      <c r="WPO21" s="90"/>
      <c r="WPP21" s="90"/>
      <c r="WPQ21" s="90"/>
      <c r="WPR21" s="90"/>
      <c r="WPS21" s="90"/>
      <c r="WPT21" s="90"/>
      <c r="WPU21" s="90"/>
      <c r="WPV21" s="90"/>
      <c r="WPW21" s="90"/>
      <c r="WPX21" s="90"/>
      <c r="WPY21" s="90"/>
      <c r="WPZ21" s="90"/>
      <c r="WQA21" s="90"/>
      <c r="WQB21" s="90"/>
      <c r="WQC21" s="90"/>
      <c r="WQD21" s="90"/>
      <c r="WQE21" s="90"/>
      <c r="WQF21" s="90"/>
      <c r="WQG21" s="90"/>
      <c r="WQH21" s="90"/>
      <c r="WQI21" s="90"/>
      <c r="WQJ21" s="90"/>
      <c r="WQK21" s="90"/>
      <c r="WQL21" s="90"/>
      <c r="WQM21" s="90"/>
      <c r="WQN21" s="90"/>
      <c r="WQO21" s="90"/>
      <c r="WQP21" s="90"/>
      <c r="WQQ21" s="90"/>
      <c r="WQR21" s="90"/>
      <c r="WQS21" s="90"/>
      <c r="WQT21" s="90"/>
      <c r="WQU21" s="90"/>
      <c r="WQV21" s="90"/>
      <c r="WQW21" s="90"/>
      <c r="WQX21" s="90"/>
      <c r="WQY21" s="90"/>
      <c r="WQZ21" s="90"/>
      <c r="WRA21" s="90"/>
      <c r="WRB21" s="90"/>
      <c r="WRC21" s="90"/>
      <c r="WRD21" s="90"/>
      <c r="WRE21" s="90"/>
      <c r="WRF21" s="90"/>
      <c r="WRG21" s="90"/>
      <c r="WRH21" s="90"/>
      <c r="WRI21" s="90"/>
      <c r="WRJ21" s="90"/>
      <c r="WRK21" s="90"/>
      <c r="WRL21" s="90"/>
      <c r="WRM21" s="90"/>
      <c r="WRN21" s="90"/>
      <c r="WRO21" s="90"/>
      <c r="WRP21" s="90"/>
      <c r="WRQ21" s="90"/>
      <c r="WRR21" s="90"/>
      <c r="WRS21" s="90"/>
      <c r="WRT21" s="90"/>
      <c r="WRU21" s="90"/>
      <c r="WRV21" s="90"/>
      <c r="WRW21" s="90"/>
      <c r="WRX21" s="90"/>
      <c r="WRY21" s="90"/>
      <c r="WRZ21" s="90"/>
      <c r="WSA21" s="90"/>
      <c r="WSB21" s="90"/>
      <c r="WSC21" s="90"/>
      <c r="WSD21" s="90"/>
      <c r="WSE21" s="90"/>
      <c r="WSF21" s="90"/>
      <c r="WSG21" s="90"/>
      <c r="WSH21" s="90"/>
      <c r="WSI21" s="90"/>
      <c r="WSJ21" s="90"/>
      <c r="WSK21" s="90"/>
      <c r="WSL21" s="90"/>
      <c r="WSM21" s="90"/>
      <c r="WSN21" s="90"/>
      <c r="WSO21" s="90"/>
      <c r="WSP21" s="90"/>
      <c r="WSQ21" s="90"/>
      <c r="WSR21" s="90"/>
      <c r="WSS21" s="90"/>
      <c r="WST21" s="90"/>
      <c r="WSU21" s="90"/>
      <c r="WSV21" s="90"/>
      <c r="WSW21" s="90"/>
      <c r="WSX21" s="90"/>
      <c r="WSY21" s="90"/>
      <c r="WSZ21" s="90"/>
      <c r="WTA21" s="90"/>
      <c r="WTB21" s="90"/>
      <c r="WTC21" s="90"/>
      <c r="WTD21" s="90"/>
      <c r="WTE21" s="90"/>
      <c r="WTF21" s="90"/>
      <c r="WTG21" s="90"/>
      <c r="WTH21" s="90"/>
      <c r="WTI21" s="90"/>
      <c r="WTJ21" s="90"/>
      <c r="WTK21" s="90"/>
      <c r="WTL21" s="90"/>
      <c r="WTM21" s="90"/>
      <c r="WTN21" s="90"/>
      <c r="WTO21" s="90"/>
      <c r="WTP21" s="90"/>
      <c r="WTQ21" s="90"/>
      <c r="WTR21" s="90"/>
      <c r="WTS21" s="90"/>
      <c r="WTT21" s="90"/>
      <c r="WTU21" s="90"/>
      <c r="WTV21" s="90"/>
      <c r="WTW21" s="90"/>
      <c r="WTX21" s="90"/>
      <c r="WTY21" s="90"/>
      <c r="WTZ21" s="90"/>
      <c r="WUA21" s="90"/>
      <c r="WUB21" s="90"/>
      <c r="WUC21" s="90"/>
      <c r="WUD21" s="90"/>
      <c r="WUE21" s="90"/>
      <c r="WUF21" s="90"/>
      <c r="WUG21" s="90"/>
      <c r="WUH21" s="90"/>
      <c r="WUI21" s="90"/>
      <c r="WUJ21" s="90"/>
      <c r="WUK21" s="90"/>
      <c r="WUL21" s="90"/>
      <c r="WUM21" s="90"/>
      <c r="WUN21" s="90"/>
      <c r="WUO21" s="90"/>
      <c r="WUP21" s="90"/>
      <c r="WUQ21" s="90"/>
      <c r="WUR21" s="90"/>
      <c r="WUS21" s="90"/>
      <c r="WUT21" s="90"/>
      <c r="WUU21" s="90"/>
      <c r="WUV21" s="90"/>
      <c r="WUW21" s="90"/>
      <c r="WUX21" s="90"/>
      <c r="WUY21" s="90"/>
      <c r="WUZ21" s="90"/>
      <c r="WVA21" s="90"/>
      <c r="WVB21" s="90"/>
      <c r="WVC21" s="90"/>
      <c r="WVD21" s="90"/>
      <c r="WVE21" s="90"/>
      <c r="WVF21" s="90"/>
      <c r="WVG21" s="90"/>
      <c r="WVH21" s="90"/>
      <c r="WVI21" s="90"/>
      <c r="WVJ21" s="90"/>
      <c r="WVK21" s="90"/>
      <c r="WVL21" s="90"/>
      <c r="WVM21" s="90"/>
      <c r="WVN21" s="90"/>
      <c r="WVO21" s="90"/>
      <c r="WVP21" s="90"/>
      <c r="WVQ21" s="90"/>
      <c r="WVR21" s="90"/>
      <c r="WVS21" s="90"/>
      <c r="WVT21" s="90"/>
      <c r="WVU21" s="90"/>
      <c r="WVV21" s="90"/>
      <c r="WVW21" s="90"/>
      <c r="WVX21" s="90"/>
      <c r="WVY21" s="90"/>
      <c r="WVZ21" s="90"/>
      <c r="WWA21" s="90"/>
      <c r="WWB21" s="90"/>
      <c r="WWC21" s="90"/>
      <c r="WWD21" s="90"/>
      <c r="WWE21" s="90"/>
      <c r="WWF21" s="90"/>
      <c r="WWG21" s="90"/>
      <c r="WWH21" s="90"/>
      <c r="WWI21" s="90"/>
      <c r="WWJ21" s="90"/>
      <c r="WWK21" s="90"/>
      <c r="WWL21" s="90"/>
      <c r="WWM21" s="90"/>
      <c r="WWN21" s="90"/>
      <c r="WWO21" s="90"/>
      <c r="WWP21" s="90"/>
      <c r="WWQ21" s="90"/>
      <c r="WWR21" s="90"/>
      <c r="WWS21" s="90"/>
      <c r="WWT21" s="90"/>
      <c r="WWU21" s="90"/>
      <c r="WWV21" s="90"/>
      <c r="WWW21" s="90"/>
      <c r="WWX21" s="90"/>
      <c r="WWY21" s="90"/>
      <c r="WWZ21" s="90"/>
      <c r="WXA21" s="90"/>
      <c r="WXB21" s="90"/>
      <c r="WXC21" s="90"/>
      <c r="WXD21" s="90"/>
      <c r="WXE21" s="90"/>
      <c r="WXF21" s="90"/>
      <c r="WXG21" s="90"/>
      <c r="WXH21" s="90"/>
      <c r="WXI21" s="90"/>
      <c r="WXJ21" s="90"/>
      <c r="WXK21" s="90"/>
      <c r="WXL21" s="90"/>
      <c r="WXM21" s="90"/>
      <c r="WXN21" s="90"/>
      <c r="WXO21" s="90"/>
      <c r="WXP21" s="90"/>
      <c r="WXQ21" s="90"/>
      <c r="WXR21" s="90"/>
      <c r="WXS21" s="90"/>
      <c r="WXT21" s="90"/>
      <c r="WXU21" s="90"/>
      <c r="WXV21" s="90"/>
      <c r="WXW21" s="90"/>
      <c r="WXX21" s="90"/>
      <c r="WXY21" s="90"/>
      <c r="WXZ21" s="90"/>
      <c r="WYA21" s="90"/>
      <c r="WYB21" s="90"/>
      <c r="WYC21" s="90"/>
      <c r="WYD21" s="90"/>
      <c r="WYE21" s="90"/>
      <c r="WYF21" s="90"/>
      <c r="WYG21" s="90"/>
      <c r="WYH21" s="90"/>
      <c r="WYI21" s="90"/>
      <c r="WYJ21" s="90"/>
      <c r="WYK21" s="90"/>
      <c r="WYL21" s="90"/>
      <c r="WYM21" s="90"/>
      <c r="WYN21" s="90"/>
      <c r="WYO21" s="90"/>
      <c r="WYP21" s="90"/>
      <c r="WYQ21" s="90"/>
      <c r="WYR21" s="90"/>
      <c r="WYS21" s="90"/>
      <c r="WYT21" s="90"/>
      <c r="WYU21" s="90"/>
      <c r="WYV21" s="90"/>
      <c r="WYW21" s="90"/>
      <c r="WYX21" s="90"/>
      <c r="WYY21" s="90"/>
      <c r="WYZ21" s="90"/>
      <c r="WZA21" s="90"/>
      <c r="WZB21" s="90"/>
      <c r="WZC21" s="90"/>
      <c r="WZD21" s="90"/>
      <c r="WZE21" s="90"/>
      <c r="WZF21" s="90"/>
      <c r="WZG21" s="90"/>
      <c r="WZH21" s="90"/>
      <c r="WZI21" s="90"/>
      <c r="WZJ21" s="90"/>
      <c r="WZK21" s="90"/>
      <c r="WZL21" s="90"/>
      <c r="WZM21" s="90"/>
      <c r="WZN21" s="90"/>
      <c r="WZO21" s="90"/>
      <c r="WZP21" s="90"/>
      <c r="WZQ21" s="90"/>
      <c r="WZR21" s="90"/>
      <c r="WZS21" s="90"/>
      <c r="WZT21" s="90"/>
      <c r="WZU21" s="90"/>
      <c r="WZV21" s="90"/>
      <c r="WZW21" s="90"/>
      <c r="WZX21" s="90"/>
      <c r="WZY21" s="90"/>
      <c r="WZZ21" s="90"/>
      <c r="XAA21" s="90"/>
      <c r="XAB21" s="90"/>
      <c r="XAC21" s="90"/>
      <c r="XAD21" s="90"/>
      <c r="XAE21" s="90"/>
      <c r="XAF21" s="90"/>
      <c r="XAG21" s="90"/>
      <c r="XAH21" s="90"/>
      <c r="XAI21" s="90"/>
      <c r="XAJ21" s="90"/>
      <c r="XAK21" s="90"/>
      <c r="XAL21" s="90"/>
      <c r="XAM21" s="90"/>
      <c r="XAN21" s="90"/>
      <c r="XAO21" s="90"/>
      <c r="XAP21" s="90"/>
      <c r="XAQ21" s="90"/>
      <c r="XAR21" s="90"/>
      <c r="XAS21" s="90"/>
      <c r="XAT21" s="90"/>
      <c r="XAU21" s="90"/>
      <c r="XAV21" s="90"/>
      <c r="XAW21" s="90"/>
      <c r="XAX21" s="90"/>
      <c r="XAY21" s="90"/>
      <c r="XAZ21" s="90"/>
      <c r="XBA21" s="90"/>
      <c r="XBB21" s="90"/>
      <c r="XBC21" s="90"/>
      <c r="XBD21" s="90"/>
      <c r="XBE21" s="90"/>
      <c r="XBF21" s="90"/>
      <c r="XBG21" s="90"/>
      <c r="XBH21" s="90"/>
      <c r="XBI21" s="90"/>
      <c r="XBJ21" s="90"/>
      <c r="XBK21" s="90"/>
      <c r="XBL21" s="90"/>
      <c r="XBM21" s="90"/>
      <c r="XBN21" s="90"/>
      <c r="XBO21" s="90"/>
      <c r="XBP21" s="90"/>
      <c r="XBQ21" s="90"/>
      <c r="XBR21" s="90"/>
      <c r="XBS21" s="90"/>
      <c r="XBT21" s="90"/>
      <c r="XBU21" s="90"/>
      <c r="XBV21" s="90"/>
      <c r="XBW21" s="90"/>
      <c r="XBX21" s="90"/>
      <c r="XBY21" s="90"/>
      <c r="XBZ21" s="90"/>
      <c r="XCA21" s="90"/>
      <c r="XCB21" s="90"/>
      <c r="XCC21" s="90"/>
      <c r="XCD21" s="90"/>
      <c r="XCE21" s="90"/>
      <c r="XCF21" s="90"/>
      <c r="XCG21" s="90"/>
      <c r="XCH21" s="90"/>
      <c r="XCI21" s="90"/>
      <c r="XCJ21" s="90"/>
      <c r="XCK21" s="90"/>
      <c r="XCL21" s="90"/>
      <c r="XCM21" s="90"/>
      <c r="XCN21" s="90"/>
      <c r="XCO21" s="90"/>
      <c r="XCP21" s="90"/>
      <c r="XCQ21" s="90"/>
      <c r="XCR21" s="90"/>
      <c r="XCS21" s="90"/>
      <c r="XCT21" s="90"/>
      <c r="XCU21" s="90"/>
      <c r="XCV21" s="90"/>
      <c r="XCW21" s="90"/>
      <c r="XCX21" s="90"/>
      <c r="XCY21" s="90"/>
      <c r="XCZ21" s="90"/>
      <c r="XDA21" s="90"/>
      <c r="XDB21" s="90"/>
      <c r="XDC21" s="90"/>
      <c r="XDD21" s="90"/>
      <c r="XDE21" s="90"/>
      <c r="XDF21" s="90"/>
      <c r="XDG21" s="90"/>
      <c r="XDH21" s="90"/>
      <c r="XDI21" s="90"/>
      <c r="XDJ21" s="90"/>
      <c r="XDK21" s="90"/>
      <c r="XDL21" s="90"/>
      <c r="XDM21" s="90"/>
      <c r="XDN21" s="90"/>
      <c r="XDO21" s="90"/>
      <c r="XDP21" s="90"/>
      <c r="XDQ21" s="90"/>
      <c r="XDR21" s="90"/>
      <c r="XDS21" s="90"/>
      <c r="XDT21" s="90"/>
      <c r="XDU21" s="90"/>
      <c r="XDV21" s="90"/>
      <c r="XDW21" s="90"/>
      <c r="XDX21" s="90"/>
      <c r="XDY21" s="90"/>
      <c r="XDZ21" s="90"/>
      <c r="XEA21" s="90"/>
      <c r="XEB21" s="90"/>
      <c r="XEC21" s="90"/>
      <c r="XED21" s="90"/>
      <c r="XEE21" s="90"/>
      <c r="XEF21" s="90"/>
      <c r="XEG21" s="90"/>
      <c r="XEH21" s="90"/>
      <c r="XEI21" s="90"/>
      <c r="XEJ21" s="90"/>
      <c r="XEK21" s="90"/>
      <c r="XEL21" s="90"/>
      <c r="XEM21" s="90"/>
      <c r="XEN21" s="90"/>
      <c r="XEO21" s="90"/>
      <c r="XEP21" s="90"/>
      <c r="XEQ21" s="90"/>
      <c r="XER21" s="90"/>
      <c r="XES21" s="90"/>
      <c r="XET21" s="90"/>
      <c r="XEU21" s="90"/>
      <c r="XEV21" s="90"/>
      <c r="XEW21" s="90"/>
      <c r="XEX21" s="90"/>
      <c r="XEY21" s="90"/>
      <c r="XEZ21" s="90"/>
      <c r="XFA21" s="90"/>
      <c r="XFB21" s="90"/>
      <c r="XFC21" s="90"/>
      <c r="XFD21" s="90"/>
    </row>
    <row r="22" ht="22.15" customHeight="1"/>
    <row r="23" ht="22.15" customHeight="1"/>
  </sheetData>
  <mergeCells count="3">
    <mergeCell ref="A1:B1"/>
    <mergeCell ref="A2:D2"/>
    <mergeCell ref="A21:D21"/>
  </mergeCells>
  <printOptions horizontalCentered="1"/>
  <pageMargins left="0.236220472440945" right="0.236220472440945" top="0.511811023622047" bottom="0.31496062992126" header="0.31496062992126" footer="0.31496062992126"/>
  <pageSetup paperSize="9" orientation="portrait" blackAndWhite="1" errors="blank"/>
  <headerFooter alignWithMargins="0">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I15" sqref="I15"/>
    </sheetView>
  </sheetViews>
  <sheetFormatPr defaultColWidth="9" defaultRowHeight="14.25" outlineLevelCol="6"/>
  <cols>
    <col min="1" max="1" width="38.125" style="65" customWidth="1"/>
    <col min="2" max="2" width="10.125" style="66" customWidth="1"/>
    <col min="3" max="3" width="40.375" style="66" customWidth="1"/>
    <col min="4" max="4" width="9.625" style="66" customWidth="1"/>
    <col min="5" max="247" width="9" style="66"/>
    <col min="248" max="248" width="36.75" style="66" customWidth="1"/>
    <col min="249" max="249" width="11.625" style="66" customWidth="1"/>
    <col min="250" max="250" width="8.125" style="66" customWidth="1"/>
    <col min="251" max="251" width="36.5" style="66" customWidth="1"/>
    <col min="252" max="252" width="10.75" style="66" customWidth="1"/>
    <col min="253" max="253" width="8.125" style="66" customWidth="1"/>
    <col min="254" max="254" width="9.125" style="66" customWidth="1"/>
    <col min="255" max="258" width="9" style="66" hidden="1" customWidth="1"/>
    <col min="259" max="503" width="9" style="66"/>
    <col min="504" max="504" width="36.75" style="66" customWidth="1"/>
    <col min="505" max="505" width="11.625" style="66" customWidth="1"/>
    <col min="506" max="506" width="8.125" style="66" customWidth="1"/>
    <col min="507" max="507" width="36.5" style="66" customWidth="1"/>
    <col min="508" max="508" width="10.75" style="66" customWidth="1"/>
    <col min="509" max="509" width="8.125" style="66" customWidth="1"/>
    <col min="510" max="510" width="9.125" style="66" customWidth="1"/>
    <col min="511" max="514" width="9" style="66" hidden="1" customWidth="1"/>
    <col min="515" max="759" width="9" style="66"/>
    <col min="760" max="760" width="36.75" style="66" customWidth="1"/>
    <col min="761" max="761" width="11.625" style="66" customWidth="1"/>
    <col min="762" max="762" width="8.125" style="66" customWidth="1"/>
    <col min="763" max="763" width="36.5" style="66" customWidth="1"/>
    <col min="764" max="764" width="10.75" style="66" customWidth="1"/>
    <col min="765" max="765" width="8.125" style="66" customWidth="1"/>
    <col min="766" max="766" width="9.125" style="66" customWidth="1"/>
    <col min="767" max="770" width="9" style="66" hidden="1" customWidth="1"/>
    <col min="771" max="1015" width="9" style="66"/>
    <col min="1016" max="1016" width="36.75" style="66" customWidth="1"/>
    <col min="1017" max="1017" width="11.625" style="66" customWidth="1"/>
    <col min="1018" max="1018" width="8.125" style="66" customWidth="1"/>
    <col min="1019" max="1019" width="36.5" style="66" customWidth="1"/>
    <col min="1020" max="1020" width="10.75" style="66" customWidth="1"/>
    <col min="1021" max="1021" width="8.125" style="66" customWidth="1"/>
    <col min="1022" max="1022" width="9.125" style="66" customWidth="1"/>
    <col min="1023" max="1026" width="9" style="66" hidden="1" customWidth="1"/>
    <col min="1027" max="1271" width="9" style="66"/>
    <col min="1272" max="1272" width="36.75" style="66" customWidth="1"/>
    <col min="1273" max="1273" width="11.625" style="66" customWidth="1"/>
    <col min="1274" max="1274" width="8.125" style="66" customWidth="1"/>
    <col min="1275" max="1275" width="36.5" style="66" customWidth="1"/>
    <col min="1276" max="1276" width="10.75" style="66" customWidth="1"/>
    <col min="1277" max="1277" width="8.125" style="66" customWidth="1"/>
    <col min="1278" max="1278" width="9.125" style="66" customWidth="1"/>
    <col min="1279" max="1282" width="9" style="66" hidden="1" customWidth="1"/>
    <col min="1283" max="1527" width="9" style="66"/>
    <col min="1528" max="1528" width="36.75" style="66" customWidth="1"/>
    <col min="1529" max="1529" width="11.625" style="66" customWidth="1"/>
    <col min="1530" max="1530" width="8.125" style="66" customWidth="1"/>
    <col min="1531" max="1531" width="36.5" style="66" customWidth="1"/>
    <col min="1532" max="1532" width="10.75" style="66" customWidth="1"/>
    <col min="1533" max="1533" width="8.125" style="66" customWidth="1"/>
    <col min="1534" max="1534" width="9.125" style="66" customWidth="1"/>
    <col min="1535" max="1538" width="9" style="66" hidden="1" customWidth="1"/>
    <col min="1539" max="1783" width="9" style="66"/>
    <col min="1784" max="1784" width="36.75" style="66" customWidth="1"/>
    <col min="1785" max="1785" width="11.625" style="66" customWidth="1"/>
    <col min="1786" max="1786" width="8.125" style="66" customWidth="1"/>
    <col min="1787" max="1787" width="36.5" style="66" customWidth="1"/>
    <col min="1788" max="1788" width="10.75" style="66" customWidth="1"/>
    <col min="1789" max="1789" width="8.125" style="66" customWidth="1"/>
    <col min="1790" max="1790" width="9.125" style="66" customWidth="1"/>
    <col min="1791" max="1794" width="9" style="66" hidden="1" customWidth="1"/>
    <col min="1795" max="2039" width="9" style="66"/>
    <col min="2040" max="2040" width="36.75" style="66" customWidth="1"/>
    <col min="2041" max="2041" width="11.625" style="66" customWidth="1"/>
    <col min="2042" max="2042" width="8.125" style="66" customWidth="1"/>
    <col min="2043" max="2043" width="36.5" style="66" customWidth="1"/>
    <col min="2044" max="2044" width="10.75" style="66" customWidth="1"/>
    <col min="2045" max="2045" width="8.125" style="66" customWidth="1"/>
    <col min="2046" max="2046" width="9.125" style="66" customWidth="1"/>
    <col min="2047" max="2050" width="9" style="66" hidden="1" customWidth="1"/>
    <col min="2051" max="2295" width="9" style="66"/>
    <col min="2296" max="2296" width="36.75" style="66" customWidth="1"/>
    <col min="2297" max="2297" width="11.625" style="66" customWidth="1"/>
    <col min="2298" max="2298" width="8.125" style="66" customWidth="1"/>
    <col min="2299" max="2299" width="36.5" style="66" customWidth="1"/>
    <col min="2300" max="2300" width="10.75" style="66" customWidth="1"/>
    <col min="2301" max="2301" width="8.125" style="66" customWidth="1"/>
    <col min="2302" max="2302" width="9.125" style="66" customWidth="1"/>
    <col min="2303" max="2306" width="9" style="66" hidden="1" customWidth="1"/>
    <col min="2307" max="2551" width="9" style="66"/>
    <col min="2552" max="2552" width="36.75" style="66" customWidth="1"/>
    <col min="2553" max="2553" width="11.625" style="66" customWidth="1"/>
    <col min="2554" max="2554" width="8.125" style="66" customWidth="1"/>
    <col min="2555" max="2555" width="36.5" style="66" customWidth="1"/>
    <col min="2556" max="2556" width="10.75" style="66" customWidth="1"/>
    <col min="2557" max="2557" width="8.125" style="66" customWidth="1"/>
    <col min="2558" max="2558" width="9.125" style="66" customWidth="1"/>
    <col min="2559" max="2562" width="9" style="66" hidden="1" customWidth="1"/>
    <col min="2563" max="2807" width="9" style="66"/>
    <col min="2808" max="2808" width="36.75" style="66" customWidth="1"/>
    <col min="2809" max="2809" width="11.625" style="66" customWidth="1"/>
    <col min="2810" max="2810" width="8.125" style="66" customWidth="1"/>
    <col min="2811" max="2811" width="36.5" style="66" customWidth="1"/>
    <col min="2812" max="2812" width="10.75" style="66" customWidth="1"/>
    <col min="2813" max="2813" width="8.125" style="66" customWidth="1"/>
    <col min="2814" max="2814" width="9.125" style="66" customWidth="1"/>
    <col min="2815" max="2818" width="9" style="66" hidden="1" customWidth="1"/>
    <col min="2819" max="3063" width="9" style="66"/>
    <col min="3064" max="3064" width="36.75" style="66" customWidth="1"/>
    <col min="3065" max="3065" width="11.625" style="66" customWidth="1"/>
    <col min="3066" max="3066" width="8.125" style="66" customWidth="1"/>
    <col min="3067" max="3067" width="36.5" style="66" customWidth="1"/>
    <col min="3068" max="3068" width="10.75" style="66" customWidth="1"/>
    <col min="3069" max="3069" width="8.125" style="66" customWidth="1"/>
    <col min="3070" max="3070" width="9.125" style="66" customWidth="1"/>
    <col min="3071" max="3074" width="9" style="66" hidden="1" customWidth="1"/>
    <col min="3075" max="3319" width="9" style="66"/>
    <col min="3320" max="3320" width="36.75" style="66" customWidth="1"/>
    <col min="3321" max="3321" width="11.625" style="66" customWidth="1"/>
    <col min="3322" max="3322" width="8.125" style="66" customWidth="1"/>
    <col min="3323" max="3323" width="36.5" style="66" customWidth="1"/>
    <col min="3324" max="3324" width="10.75" style="66" customWidth="1"/>
    <col min="3325" max="3325" width="8.125" style="66" customWidth="1"/>
    <col min="3326" max="3326" width="9.125" style="66" customWidth="1"/>
    <col min="3327" max="3330" width="9" style="66" hidden="1" customWidth="1"/>
    <col min="3331" max="3575" width="9" style="66"/>
    <col min="3576" max="3576" width="36.75" style="66" customWidth="1"/>
    <col min="3577" max="3577" width="11.625" style="66" customWidth="1"/>
    <col min="3578" max="3578" width="8.125" style="66" customWidth="1"/>
    <col min="3579" max="3579" width="36.5" style="66" customWidth="1"/>
    <col min="3580" max="3580" width="10.75" style="66" customWidth="1"/>
    <col min="3581" max="3581" width="8.125" style="66" customWidth="1"/>
    <col min="3582" max="3582" width="9.125" style="66" customWidth="1"/>
    <col min="3583" max="3586" width="9" style="66" hidden="1" customWidth="1"/>
    <col min="3587" max="3831" width="9" style="66"/>
    <col min="3832" max="3832" width="36.75" style="66" customWidth="1"/>
    <col min="3833" max="3833" width="11.625" style="66" customWidth="1"/>
    <col min="3834" max="3834" width="8.125" style="66" customWidth="1"/>
    <col min="3835" max="3835" width="36.5" style="66" customWidth="1"/>
    <col min="3836" max="3836" width="10.75" style="66" customWidth="1"/>
    <col min="3837" max="3837" width="8.125" style="66" customWidth="1"/>
    <col min="3838" max="3838" width="9.125" style="66" customWidth="1"/>
    <col min="3839" max="3842" width="9" style="66" hidden="1" customWidth="1"/>
    <col min="3843" max="4087" width="9" style="66"/>
    <col min="4088" max="4088" width="36.75" style="66" customWidth="1"/>
    <col min="4089" max="4089" width="11.625" style="66" customWidth="1"/>
    <col min="4090" max="4090" width="8.125" style="66" customWidth="1"/>
    <col min="4091" max="4091" width="36.5" style="66" customWidth="1"/>
    <col min="4092" max="4092" width="10.75" style="66" customWidth="1"/>
    <col min="4093" max="4093" width="8.125" style="66" customWidth="1"/>
    <col min="4094" max="4094" width="9.125" style="66" customWidth="1"/>
    <col min="4095" max="4098" width="9" style="66" hidden="1" customWidth="1"/>
    <col min="4099" max="4343" width="9" style="66"/>
    <col min="4344" max="4344" width="36.75" style="66" customWidth="1"/>
    <col min="4345" max="4345" width="11.625" style="66" customWidth="1"/>
    <col min="4346" max="4346" width="8.125" style="66" customWidth="1"/>
    <col min="4347" max="4347" width="36.5" style="66" customWidth="1"/>
    <col min="4348" max="4348" width="10.75" style="66" customWidth="1"/>
    <col min="4349" max="4349" width="8.125" style="66" customWidth="1"/>
    <col min="4350" max="4350" width="9.125" style="66" customWidth="1"/>
    <col min="4351" max="4354" width="9" style="66" hidden="1" customWidth="1"/>
    <col min="4355" max="4599" width="9" style="66"/>
    <col min="4600" max="4600" width="36.75" style="66" customWidth="1"/>
    <col min="4601" max="4601" width="11.625" style="66" customWidth="1"/>
    <col min="4602" max="4602" width="8.125" style="66" customWidth="1"/>
    <col min="4603" max="4603" width="36.5" style="66" customWidth="1"/>
    <col min="4604" max="4604" width="10.75" style="66" customWidth="1"/>
    <col min="4605" max="4605" width="8.125" style="66" customWidth="1"/>
    <col min="4606" max="4606" width="9.125" style="66" customWidth="1"/>
    <col min="4607" max="4610" width="9" style="66" hidden="1" customWidth="1"/>
    <col min="4611" max="4855" width="9" style="66"/>
    <col min="4856" max="4856" width="36.75" style="66" customWidth="1"/>
    <col min="4857" max="4857" width="11.625" style="66" customWidth="1"/>
    <col min="4858" max="4858" width="8.125" style="66" customWidth="1"/>
    <col min="4859" max="4859" width="36.5" style="66" customWidth="1"/>
    <col min="4860" max="4860" width="10.75" style="66" customWidth="1"/>
    <col min="4861" max="4861" width="8.125" style="66" customWidth="1"/>
    <col min="4862" max="4862" width="9.125" style="66" customWidth="1"/>
    <col min="4863" max="4866" width="9" style="66" hidden="1" customWidth="1"/>
    <col min="4867" max="5111" width="9" style="66"/>
    <col min="5112" max="5112" width="36.75" style="66" customWidth="1"/>
    <col min="5113" max="5113" width="11.625" style="66" customWidth="1"/>
    <col min="5114" max="5114" width="8.125" style="66" customWidth="1"/>
    <col min="5115" max="5115" width="36.5" style="66" customWidth="1"/>
    <col min="5116" max="5116" width="10.75" style="66" customWidth="1"/>
    <col min="5117" max="5117" width="8.125" style="66" customWidth="1"/>
    <col min="5118" max="5118" width="9.125" style="66" customWidth="1"/>
    <col min="5119" max="5122" width="9" style="66" hidden="1" customWidth="1"/>
    <col min="5123" max="5367" width="9" style="66"/>
    <col min="5368" max="5368" width="36.75" style="66" customWidth="1"/>
    <col min="5369" max="5369" width="11.625" style="66" customWidth="1"/>
    <col min="5370" max="5370" width="8.125" style="66" customWidth="1"/>
    <col min="5371" max="5371" width="36.5" style="66" customWidth="1"/>
    <col min="5372" max="5372" width="10.75" style="66" customWidth="1"/>
    <col min="5373" max="5373" width="8.125" style="66" customWidth="1"/>
    <col min="5374" max="5374" width="9.125" style="66" customWidth="1"/>
    <col min="5375" max="5378" width="9" style="66" hidden="1" customWidth="1"/>
    <col min="5379" max="5623" width="9" style="66"/>
    <col min="5624" max="5624" width="36.75" style="66" customWidth="1"/>
    <col min="5625" max="5625" width="11.625" style="66" customWidth="1"/>
    <col min="5626" max="5626" width="8.125" style="66" customWidth="1"/>
    <col min="5627" max="5627" width="36.5" style="66" customWidth="1"/>
    <col min="5628" max="5628" width="10.75" style="66" customWidth="1"/>
    <col min="5629" max="5629" width="8.125" style="66" customWidth="1"/>
    <col min="5630" max="5630" width="9.125" style="66" customWidth="1"/>
    <col min="5631" max="5634" width="9" style="66" hidden="1" customWidth="1"/>
    <col min="5635" max="5879" width="9" style="66"/>
    <col min="5880" max="5880" width="36.75" style="66" customWidth="1"/>
    <col min="5881" max="5881" width="11.625" style="66" customWidth="1"/>
    <col min="5882" max="5882" width="8.125" style="66" customWidth="1"/>
    <col min="5883" max="5883" width="36.5" style="66" customWidth="1"/>
    <col min="5884" max="5884" width="10.75" style="66" customWidth="1"/>
    <col min="5885" max="5885" width="8.125" style="66" customWidth="1"/>
    <col min="5886" max="5886" width="9.125" style="66" customWidth="1"/>
    <col min="5887" max="5890" width="9" style="66" hidden="1" customWidth="1"/>
    <col min="5891" max="6135" width="9" style="66"/>
    <col min="6136" max="6136" width="36.75" style="66" customWidth="1"/>
    <col min="6137" max="6137" width="11.625" style="66" customWidth="1"/>
    <col min="6138" max="6138" width="8.125" style="66" customWidth="1"/>
    <col min="6139" max="6139" width="36.5" style="66" customWidth="1"/>
    <col min="6140" max="6140" width="10.75" style="66" customWidth="1"/>
    <col min="6141" max="6141" width="8.125" style="66" customWidth="1"/>
    <col min="6142" max="6142" width="9.125" style="66" customWidth="1"/>
    <col min="6143" max="6146" width="9" style="66" hidden="1" customWidth="1"/>
    <col min="6147" max="6391" width="9" style="66"/>
    <col min="6392" max="6392" width="36.75" style="66" customWidth="1"/>
    <col min="6393" max="6393" width="11.625" style="66" customWidth="1"/>
    <col min="6394" max="6394" width="8.125" style="66" customWidth="1"/>
    <col min="6395" max="6395" width="36.5" style="66" customWidth="1"/>
    <col min="6396" max="6396" width="10.75" style="66" customWidth="1"/>
    <col min="6397" max="6397" width="8.125" style="66" customWidth="1"/>
    <col min="6398" max="6398" width="9.125" style="66" customWidth="1"/>
    <col min="6399" max="6402" width="9" style="66" hidden="1" customWidth="1"/>
    <col min="6403" max="6647" width="9" style="66"/>
    <col min="6648" max="6648" width="36.75" style="66" customWidth="1"/>
    <col min="6649" max="6649" width="11.625" style="66" customWidth="1"/>
    <col min="6650" max="6650" width="8.125" style="66" customWidth="1"/>
    <col min="6651" max="6651" width="36.5" style="66" customWidth="1"/>
    <col min="6652" max="6652" width="10.75" style="66" customWidth="1"/>
    <col min="6653" max="6653" width="8.125" style="66" customWidth="1"/>
    <col min="6654" max="6654" width="9.125" style="66" customWidth="1"/>
    <col min="6655" max="6658" width="9" style="66" hidden="1" customWidth="1"/>
    <col min="6659" max="6903" width="9" style="66"/>
    <col min="6904" max="6904" width="36.75" style="66" customWidth="1"/>
    <col min="6905" max="6905" width="11.625" style="66" customWidth="1"/>
    <col min="6906" max="6906" width="8.125" style="66" customWidth="1"/>
    <col min="6907" max="6907" width="36.5" style="66" customWidth="1"/>
    <col min="6908" max="6908" width="10.75" style="66" customWidth="1"/>
    <col min="6909" max="6909" width="8.125" style="66" customWidth="1"/>
    <col min="6910" max="6910" width="9.125" style="66" customWidth="1"/>
    <col min="6911" max="6914" width="9" style="66" hidden="1" customWidth="1"/>
    <col min="6915" max="7159" width="9" style="66"/>
    <col min="7160" max="7160" width="36.75" style="66" customWidth="1"/>
    <col min="7161" max="7161" width="11.625" style="66" customWidth="1"/>
    <col min="7162" max="7162" width="8.125" style="66" customWidth="1"/>
    <col min="7163" max="7163" width="36.5" style="66" customWidth="1"/>
    <col min="7164" max="7164" width="10.75" style="66" customWidth="1"/>
    <col min="7165" max="7165" width="8.125" style="66" customWidth="1"/>
    <col min="7166" max="7166" width="9.125" style="66" customWidth="1"/>
    <col min="7167" max="7170" width="9" style="66" hidden="1" customWidth="1"/>
    <col min="7171" max="7415" width="9" style="66"/>
    <col min="7416" max="7416" width="36.75" style="66" customWidth="1"/>
    <col min="7417" max="7417" width="11.625" style="66" customWidth="1"/>
    <col min="7418" max="7418" width="8.125" style="66" customWidth="1"/>
    <col min="7419" max="7419" width="36.5" style="66" customWidth="1"/>
    <col min="7420" max="7420" width="10.75" style="66" customWidth="1"/>
    <col min="7421" max="7421" width="8.125" style="66" customWidth="1"/>
    <col min="7422" max="7422" width="9.125" style="66" customWidth="1"/>
    <col min="7423" max="7426" width="9" style="66" hidden="1" customWidth="1"/>
    <col min="7427" max="7671" width="9" style="66"/>
    <col min="7672" max="7672" width="36.75" style="66" customWidth="1"/>
    <col min="7673" max="7673" width="11.625" style="66" customWidth="1"/>
    <col min="7674" max="7674" width="8.125" style="66" customWidth="1"/>
    <col min="7675" max="7675" width="36.5" style="66" customWidth="1"/>
    <col min="7676" max="7676" width="10.75" style="66" customWidth="1"/>
    <col min="7677" max="7677" width="8.125" style="66" customWidth="1"/>
    <col min="7678" max="7678" width="9.125" style="66" customWidth="1"/>
    <col min="7679" max="7682" width="9" style="66" hidden="1" customWidth="1"/>
    <col min="7683" max="7927" width="9" style="66"/>
    <col min="7928" max="7928" width="36.75" style="66" customWidth="1"/>
    <col min="7929" max="7929" width="11.625" style="66" customWidth="1"/>
    <col min="7930" max="7930" width="8.125" style="66" customWidth="1"/>
    <col min="7931" max="7931" width="36.5" style="66" customWidth="1"/>
    <col min="7932" max="7932" width="10.75" style="66" customWidth="1"/>
    <col min="7933" max="7933" width="8.125" style="66" customWidth="1"/>
    <col min="7934" max="7934" width="9.125" style="66" customWidth="1"/>
    <col min="7935" max="7938" width="9" style="66" hidden="1" customWidth="1"/>
    <col min="7939" max="8183" width="9" style="66"/>
    <col min="8184" max="8184" width="36.75" style="66" customWidth="1"/>
    <col min="8185" max="8185" width="11.625" style="66" customWidth="1"/>
    <col min="8186" max="8186" width="8.125" style="66" customWidth="1"/>
    <col min="8187" max="8187" width="36.5" style="66" customWidth="1"/>
    <col min="8188" max="8188" width="10.75" style="66" customWidth="1"/>
    <col min="8189" max="8189" width="8.125" style="66" customWidth="1"/>
    <col min="8190" max="8190" width="9.125" style="66" customWidth="1"/>
    <col min="8191" max="8194" width="9" style="66" hidden="1" customWidth="1"/>
    <col min="8195" max="8439" width="9" style="66"/>
    <col min="8440" max="8440" width="36.75" style="66" customWidth="1"/>
    <col min="8441" max="8441" width="11.625" style="66" customWidth="1"/>
    <col min="8442" max="8442" width="8.125" style="66" customWidth="1"/>
    <col min="8443" max="8443" width="36.5" style="66" customWidth="1"/>
    <col min="8444" max="8444" width="10.75" style="66" customWidth="1"/>
    <col min="8445" max="8445" width="8.125" style="66" customWidth="1"/>
    <col min="8446" max="8446" width="9.125" style="66" customWidth="1"/>
    <col min="8447" max="8450" width="9" style="66" hidden="1" customWidth="1"/>
    <col min="8451" max="8695" width="9" style="66"/>
    <col min="8696" max="8696" width="36.75" style="66" customWidth="1"/>
    <col min="8697" max="8697" width="11.625" style="66" customWidth="1"/>
    <col min="8698" max="8698" width="8.125" style="66" customWidth="1"/>
    <col min="8699" max="8699" width="36.5" style="66" customWidth="1"/>
    <col min="8700" max="8700" width="10.75" style="66" customWidth="1"/>
    <col min="8701" max="8701" width="8.125" style="66" customWidth="1"/>
    <col min="8702" max="8702" width="9.125" style="66" customWidth="1"/>
    <col min="8703" max="8706" width="9" style="66" hidden="1" customWidth="1"/>
    <col min="8707" max="8951" width="9" style="66"/>
    <col min="8952" max="8952" width="36.75" style="66" customWidth="1"/>
    <col min="8953" max="8953" width="11.625" style="66" customWidth="1"/>
    <col min="8954" max="8954" width="8.125" style="66" customWidth="1"/>
    <col min="8955" max="8955" width="36.5" style="66" customWidth="1"/>
    <col min="8956" max="8956" width="10.75" style="66" customWidth="1"/>
    <col min="8957" max="8957" width="8.125" style="66" customWidth="1"/>
    <col min="8958" max="8958" width="9.125" style="66" customWidth="1"/>
    <col min="8959" max="8962" width="9" style="66" hidden="1" customWidth="1"/>
    <col min="8963" max="9207" width="9" style="66"/>
    <col min="9208" max="9208" width="36.75" style="66" customWidth="1"/>
    <col min="9209" max="9209" width="11.625" style="66" customWidth="1"/>
    <col min="9210" max="9210" width="8.125" style="66" customWidth="1"/>
    <col min="9211" max="9211" width="36.5" style="66" customWidth="1"/>
    <col min="9212" max="9212" width="10.75" style="66" customWidth="1"/>
    <col min="9213" max="9213" width="8.125" style="66" customWidth="1"/>
    <col min="9214" max="9214" width="9.125" style="66" customWidth="1"/>
    <col min="9215" max="9218" width="9" style="66" hidden="1" customWidth="1"/>
    <col min="9219" max="9463" width="9" style="66"/>
    <col min="9464" max="9464" width="36.75" style="66" customWidth="1"/>
    <col min="9465" max="9465" width="11.625" style="66" customWidth="1"/>
    <col min="9466" max="9466" width="8.125" style="66" customWidth="1"/>
    <col min="9467" max="9467" width="36.5" style="66" customWidth="1"/>
    <col min="9468" max="9468" width="10.75" style="66" customWidth="1"/>
    <col min="9469" max="9469" width="8.125" style="66" customWidth="1"/>
    <col min="9470" max="9470" width="9.125" style="66" customWidth="1"/>
    <col min="9471" max="9474" width="9" style="66" hidden="1" customWidth="1"/>
    <col min="9475" max="9719" width="9" style="66"/>
    <col min="9720" max="9720" width="36.75" style="66" customWidth="1"/>
    <col min="9721" max="9721" width="11.625" style="66" customWidth="1"/>
    <col min="9722" max="9722" width="8.125" style="66" customWidth="1"/>
    <col min="9723" max="9723" width="36.5" style="66" customWidth="1"/>
    <col min="9724" max="9724" width="10.75" style="66" customWidth="1"/>
    <col min="9725" max="9725" width="8.125" style="66" customWidth="1"/>
    <col min="9726" max="9726" width="9.125" style="66" customWidth="1"/>
    <col min="9727" max="9730" width="9" style="66" hidden="1" customWidth="1"/>
    <col min="9731" max="9975" width="9" style="66"/>
    <col min="9976" max="9976" width="36.75" style="66" customWidth="1"/>
    <col min="9977" max="9977" width="11.625" style="66" customWidth="1"/>
    <col min="9978" max="9978" width="8.125" style="66" customWidth="1"/>
    <col min="9979" max="9979" width="36.5" style="66" customWidth="1"/>
    <col min="9980" max="9980" width="10.75" style="66" customWidth="1"/>
    <col min="9981" max="9981" width="8.125" style="66" customWidth="1"/>
    <col min="9982" max="9982" width="9.125" style="66" customWidth="1"/>
    <col min="9983" max="9986" width="9" style="66" hidden="1" customWidth="1"/>
    <col min="9987" max="10231" width="9" style="66"/>
    <col min="10232" max="10232" width="36.75" style="66" customWidth="1"/>
    <col min="10233" max="10233" width="11.625" style="66" customWidth="1"/>
    <col min="10234" max="10234" width="8.125" style="66" customWidth="1"/>
    <col min="10235" max="10235" width="36.5" style="66" customWidth="1"/>
    <col min="10236" max="10236" width="10.75" style="66" customWidth="1"/>
    <col min="10237" max="10237" width="8.125" style="66" customWidth="1"/>
    <col min="10238" max="10238" width="9.125" style="66" customWidth="1"/>
    <col min="10239" max="10242" width="9" style="66" hidden="1" customWidth="1"/>
    <col min="10243" max="10487" width="9" style="66"/>
    <col min="10488" max="10488" width="36.75" style="66" customWidth="1"/>
    <col min="10489" max="10489" width="11.625" style="66" customWidth="1"/>
    <col min="10490" max="10490" width="8.125" style="66" customWidth="1"/>
    <col min="10491" max="10491" width="36.5" style="66" customWidth="1"/>
    <col min="10492" max="10492" width="10.75" style="66" customWidth="1"/>
    <col min="10493" max="10493" width="8.125" style="66" customWidth="1"/>
    <col min="10494" max="10494" width="9.125" style="66" customWidth="1"/>
    <col min="10495" max="10498" width="9" style="66" hidden="1" customWidth="1"/>
    <col min="10499" max="10743" width="9" style="66"/>
    <col min="10744" max="10744" width="36.75" style="66" customWidth="1"/>
    <col min="10745" max="10745" width="11.625" style="66" customWidth="1"/>
    <col min="10746" max="10746" width="8.125" style="66" customWidth="1"/>
    <col min="10747" max="10747" width="36.5" style="66" customWidth="1"/>
    <col min="10748" max="10748" width="10.75" style="66" customWidth="1"/>
    <col min="10749" max="10749" width="8.125" style="66" customWidth="1"/>
    <col min="10750" max="10750" width="9.125" style="66" customWidth="1"/>
    <col min="10751" max="10754" width="9" style="66" hidden="1" customWidth="1"/>
    <col min="10755" max="10999" width="9" style="66"/>
    <col min="11000" max="11000" width="36.75" style="66" customWidth="1"/>
    <col min="11001" max="11001" width="11.625" style="66" customWidth="1"/>
    <col min="11002" max="11002" width="8.125" style="66" customWidth="1"/>
    <col min="11003" max="11003" width="36.5" style="66" customWidth="1"/>
    <col min="11004" max="11004" width="10.75" style="66" customWidth="1"/>
    <col min="11005" max="11005" width="8.125" style="66" customWidth="1"/>
    <col min="11006" max="11006" width="9.125" style="66" customWidth="1"/>
    <col min="11007" max="11010" width="9" style="66" hidden="1" customWidth="1"/>
    <col min="11011" max="11255" width="9" style="66"/>
    <col min="11256" max="11256" width="36.75" style="66" customWidth="1"/>
    <col min="11257" max="11257" width="11.625" style="66" customWidth="1"/>
    <col min="11258" max="11258" width="8.125" style="66" customWidth="1"/>
    <col min="11259" max="11259" width="36.5" style="66" customWidth="1"/>
    <col min="11260" max="11260" width="10.75" style="66" customWidth="1"/>
    <col min="11261" max="11261" width="8.125" style="66" customWidth="1"/>
    <col min="11262" max="11262" width="9.125" style="66" customWidth="1"/>
    <col min="11263" max="11266" width="9" style="66" hidden="1" customWidth="1"/>
    <col min="11267" max="11511" width="9" style="66"/>
    <col min="11512" max="11512" width="36.75" style="66" customWidth="1"/>
    <col min="11513" max="11513" width="11.625" style="66" customWidth="1"/>
    <col min="11514" max="11514" width="8.125" style="66" customWidth="1"/>
    <col min="11515" max="11515" width="36.5" style="66" customWidth="1"/>
    <col min="11516" max="11516" width="10.75" style="66" customWidth="1"/>
    <col min="11517" max="11517" width="8.125" style="66" customWidth="1"/>
    <col min="11518" max="11518" width="9.125" style="66" customWidth="1"/>
    <col min="11519" max="11522" width="9" style="66" hidden="1" customWidth="1"/>
    <col min="11523" max="11767" width="9" style="66"/>
    <col min="11768" max="11768" width="36.75" style="66" customWidth="1"/>
    <col min="11769" max="11769" width="11.625" style="66" customWidth="1"/>
    <col min="11770" max="11770" width="8.125" style="66" customWidth="1"/>
    <col min="11771" max="11771" width="36.5" style="66" customWidth="1"/>
    <col min="11772" max="11772" width="10.75" style="66" customWidth="1"/>
    <col min="11773" max="11773" width="8.125" style="66" customWidth="1"/>
    <col min="11774" max="11774" width="9.125" style="66" customWidth="1"/>
    <col min="11775" max="11778" width="9" style="66" hidden="1" customWidth="1"/>
    <col min="11779" max="12023" width="9" style="66"/>
    <col min="12024" max="12024" width="36.75" style="66" customWidth="1"/>
    <col min="12025" max="12025" width="11.625" style="66" customWidth="1"/>
    <col min="12026" max="12026" width="8.125" style="66" customWidth="1"/>
    <col min="12027" max="12027" width="36.5" style="66" customWidth="1"/>
    <col min="12028" max="12028" width="10.75" style="66" customWidth="1"/>
    <col min="12029" max="12029" width="8.125" style="66" customWidth="1"/>
    <col min="12030" max="12030" width="9.125" style="66" customWidth="1"/>
    <col min="12031" max="12034" width="9" style="66" hidden="1" customWidth="1"/>
    <col min="12035" max="12279" width="9" style="66"/>
    <col min="12280" max="12280" width="36.75" style="66" customWidth="1"/>
    <col min="12281" max="12281" width="11.625" style="66" customWidth="1"/>
    <col min="12282" max="12282" width="8.125" style="66" customWidth="1"/>
    <col min="12283" max="12283" width="36.5" style="66" customWidth="1"/>
    <col min="12284" max="12284" width="10.75" style="66" customWidth="1"/>
    <col min="12285" max="12285" width="8.125" style="66" customWidth="1"/>
    <col min="12286" max="12286" width="9.125" style="66" customWidth="1"/>
    <col min="12287" max="12290" width="9" style="66" hidden="1" customWidth="1"/>
    <col min="12291" max="12535" width="9" style="66"/>
    <col min="12536" max="12536" width="36.75" style="66" customWidth="1"/>
    <col min="12537" max="12537" width="11.625" style="66" customWidth="1"/>
    <col min="12538" max="12538" width="8.125" style="66" customWidth="1"/>
    <col min="12539" max="12539" width="36.5" style="66" customWidth="1"/>
    <col min="12540" max="12540" width="10.75" style="66" customWidth="1"/>
    <col min="12541" max="12541" width="8.125" style="66" customWidth="1"/>
    <col min="12542" max="12542" width="9.125" style="66" customWidth="1"/>
    <col min="12543" max="12546" width="9" style="66" hidden="1" customWidth="1"/>
    <col min="12547" max="12791" width="9" style="66"/>
    <col min="12792" max="12792" width="36.75" style="66" customWidth="1"/>
    <col min="12793" max="12793" width="11.625" style="66" customWidth="1"/>
    <col min="12794" max="12794" width="8.125" style="66" customWidth="1"/>
    <col min="12795" max="12795" width="36.5" style="66" customWidth="1"/>
    <col min="12796" max="12796" width="10.75" style="66" customWidth="1"/>
    <col min="12797" max="12797" width="8.125" style="66" customWidth="1"/>
    <col min="12798" max="12798" width="9.125" style="66" customWidth="1"/>
    <col min="12799" max="12802" width="9" style="66" hidden="1" customWidth="1"/>
    <col min="12803" max="13047" width="9" style="66"/>
    <col min="13048" max="13048" width="36.75" style="66" customWidth="1"/>
    <col min="13049" max="13049" width="11.625" style="66" customWidth="1"/>
    <col min="13050" max="13050" width="8.125" style="66" customWidth="1"/>
    <col min="13051" max="13051" width="36.5" style="66" customWidth="1"/>
    <col min="13052" max="13052" width="10.75" style="66" customWidth="1"/>
    <col min="13053" max="13053" width="8.125" style="66" customWidth="1"/>
    <col min="13054" max="13054" width="9.125" style="66" customWidth="1"/>
    <col min="13055" max="13058" width="9" style="66" hidden="1" customWidth="1"/>
    <col min="13059" max="13303" width="9" style="66"/>
    <col min="13304" max="13304" width="36.75" style="66" customWidth="1"/>
    <col min="13305" max="13305" width="11.625" style="66" customWidth="1"/>
    <col min="13306" max="13306" width="8.125" style="66" customWidth="1"/>
    <col min="13307" max="13307" width="36.5" style="66" customWidth="1"/>
    <col min="13308" max="13308" width="10.75" style="66" customWidth="1"/>
    <col min="13309" max="13309" width="8.125" style="66" customWidth="1"/>
    <col min="13310" max="13310" width="9.125" style="66" customWidth="1"/>
    <col min="13311" max="13314" width="9" style="66" hidden="1" customWidth="1"/>
    <col min="13315" max="13559" width="9" style="66"/>
    <col min="13560" max="13560" width="36.75" style="66" customWidth="1"/>
    <col min="13561" max="13561" width="11.625" style="66" customWidth="1"/>
    <col min="13562" max="13562" width="8.125" style="66" customWidth="1"/>
    <col min="13563" max="13563" width="36.5" style="66" customWidth="1"/>
    <col min="13564" max="13564" width="10.75" style="66" customWidth="1"/>
    <col min="13565" max="13565" width="8.125" style="66" customWidth="1"/>
    <col min="13566" max="13566" width="9.125" style="66" customWidth="1"/>
    <col min="13567" max="13570" width="9" style="66" hidden="1" customWidth="1"/>
    <col min="13571" max="13815" width="9" style="66"/>
    <col min="13816" max="13816" width="36.75" style="66" customWidth="1"/>
    <col min="13817" max="13817" width="11.625" style="66" customWidth="1"/>
    <col min="13818" max="13818" width="8.125" style="66" customWidth="1"/>
    <col min="13819" max="13819" width="36.5" style="66" customWidth="1"/>
    <col min="13820" max="13820" width="10.75" style="66" customWidth="1"/>
    <col min="13821" max="13821" width="8.125" style="66" customWidth="1"/>
    <col min="13822" max="13822" width="9.125" style="66" customWidth="1"/>
    <col min="13823" max="13826" width="9" style="66" hidden="1" customWidth="1"/>
    <col min="13827" max="14071" width="9" style="66"/>
    <col min="14072" max="14072" width="36.75" style="66" customWidth="1"/>
    <col min="14073" max="14073" width="11.625" style="66" customWidth="1"/>
    <col min="14074" max="14074" width="8.125" style="66" customWidth="1"/>
    <col min="14075" max="14075" width="36.5" style="66" customWidth="1"/>
    <col min="14076" max="14076" width="10.75" style="66" customWidth="1"/>
    <col min="14077" max="14077" width="8.125" style="66" customWidth="1"/>
    <col min="14078" max="14078" width="9.125" style="66" customWidth="1"/>
    <col min="14079" max="14082" width="9" style="66" hidden="1" customWidth="1"/>
    <col min="14083" max="14327" width="9" style="66"/>
    <col min="14328" max="14328" width="36.75" style="66" customWidth="1"/>
    <col min="14329" max="14329" width="11.625" style="66" customWidth="1"/>
    <col min="14330" max="14330" width="8.125" style="66" customWidth="1"/>
    <col min="14331" max="14331" width="36.5" style="66" customWidth="1"/>
    <col min="14332" max="14332" width="10.75" style="66" customWidth="1"/>
    <col min="14333" max="14333" width="8.125" style="66" customWidth="1"/>
    <col min="14334" max="14334" width="9.125" style="66" customWidth="1"/>
    <col min="14335" max="14338" width="9" style="66" hidden="1" customWidth="1"/>
    <col min="14339" max="14583" width="9" style="66"/>
    <col min="14584" max="14584" width="36.75" style="66" customWidth="1"/>
    <col min="14585" max="14585" width="11.625" style="66" customWidth="1"/>
    <col min="14586" max="14586" width="8.125" style="66" customWidth="1"/>
    <col min="14587" max="14587" width="36.5" style="66" customWidth="1"/>
    <col min="14588" max="14588" width="10.75" style="66" customWidth="1"/>
    <col min="14589" max="14589" width="8.125" style="66" customWidth="1"/>
    <col min="14590" max="14590" width="9.125" style="66" customWidth="1"/>
    <col min="14591" max="14594" width="9" style="66" hidden="1" customWidth="1"/>
    <col min="14595" max="14839" width="9" style="66"/>
    <col min="14840" max="14840" width="36.75" style="66" customWidth="1"/>
    <col min="14841" max="14841" width="11.625" style="66" customWidth="1"/>
    <col min="14842" max="14842" width="8.125" style="66" customWidth="1"/>
    <col min="14843" max="14843" width="36.5" style="66" customWidth="1"/>
    <col min="14844" max="14844" width="10.75" style="66" customWidth="1"/>
    <col min="14845" max="14845" width="8.125" style="66" customWidth="1"/>
    <col min="14846" max="14846" width="9.125" style="66" customWidth="1"/>
    <col min="14847" max="14850" width="9" style="66" hidden="1" customWidth="1"/>
    <col min="14851" max="15095" width="9" style="66"/>
    <col min="15096" max="15096" width="36.75" style="66" customWidth="1"/>
    <col min="15097" max="15097" width="11.625" style="66" customWidth="1"/>
    <col min="15098" max="15098" width="8.125" style="66" customWidth="1"/>
    <col min="15099" max="15099" width="36.5" style="66" customWidth="1"/>
    <col min="15100" max="15100" width="10.75" style="66" customWidth="1"/>
    <col min="15101" max="15101" width="8.125" style="66" customWidth="1"/>
    <col min="15102" max="15102" width="9.125" style="66" customWidth="1"/>
    <col min="15103" max="15106" width="9" style="66" hidden="1" customWidth="1"/>
    <col min="15107" max="15351" width="9" style="66"/>
    <col min="15352" max="15352" width="36.75" style="66" customWidth="1"/>
    <col min="15353" max="15353" width="11.625" style="66" customWidth="1"/>
    <col min="15354" max="15354" width="8.125" style="66" customWidth="1"/>
    <col min="15355" max="15355" width="36.5" style="66" customWidth="1"/>
    <col min="15356" max="15356" width="10.75" style="66" customWidth="1"/>
    <col min="15357" max="15357" width="8.125" style="66" customWidth="1"/>
    <col min="15358" max="15358" width="9.125" style="66" customWidth="1"/>
    <col min="15359" max="15362" width="9" style="66" hidden="1" customWidth="1"/>
    <col min="15363" max="15607" width="9" style="66"/>
    <col min="15608" max="15608" width="36.75" style="66" customWidth="1"/>
    <col min="15609" max="15609" width="11.625" style="66" customWidth="1"/>
    <col min="15610" max="15610" width="8.125" style="66" customWidth="1"/>
    <col min="15611" max="15611" width="36.5" style="66" customWidth="1"/>
    <col min="15612" max="15612" width="10.75" style="66" customWidth="1"/>
    <col min="15613" max="15613" width="8.125" style="66" customWidth="1"/>
    <col min="15614" max="15614" width="9.125" style="66" customWidth="1"/>
    <col min="15615" max="15618" width="9" style="66" hidden="1" customWidth="1"/>
    <col min="15619" max="15863" width="9" style="66"/>
    <col min="15864" max="15864" width="36.75" style="66" customWidth="1"/>
    <col min="15865" max="15865" width="11.625" style="66" customWidth="1"/>
    <col min="15866" max="15866" width="8.125" style="66" customWidth="1"/>
    <col min="15867" max="15867" width="36.5" style="66" customWidth="1"/>
    <col min="15868" max="15868" width="10.75" style="66" customWidth="1"/>
    <col min="15869" max="15869" width="8.125" style="66" customWidth="1"/>
    <col min="15870" max="15870" width="9.125" style="66" customWidth="1"/>
    <col min="15871" max="15874" width="9" style="66" hidden="1" customWidth="1"/>
    <col min="15875" max="16119" width="9" style="66"/>
    <col min="16120" max="16120" width="36.75" style="66" customWidth="1"/>
    <col min="16121" max="16121" width="11.625" style="66" customWidth="1"/>
    <col min="16122" max="16122" width="8.125" style="66" customWidth="1"/>
    <col min="16123" max="16123" width="36.5" style="66" customWidth="1"/>
    <col min="16124" max="16124" width="10.75" style="66" customWidth="1"/>
    <col min="16125" max="16125" width="8.125" style="66" customWidth="1"/>
    <col min="16126" max="16126" width="9.125" style="66" customWidth="1"/>
    <col min="16127" max="16130" width="9" style="66" hidden="1" customWidth="1"/>
    <col min="16131" max="16384" width="9" style="66"/>
  </cols>
  <sheetData>
    <row r="1" ht="18.75" spans="1:4">
      <c r="A1" s="46" t="s">
        <v>1534</v>
      </c>
      <c r="B1" s="46"/>
      <c r="C1" s="46"/>
      <c r="D1" s="46"/>
    </row>
    <row r="2" ht="24.75" customHeight="1" spans="1:4">
      <c r="A2" s="67" t="s">
        <v>1535</v>
      </c>
      <c r="B2" s="67"/>
      <c r="C2" s="67"/>
      <c r="D2" s="67"/>
    </row>
    <row r="3" ht="18.75" spans="1:4">
      <c r="A3" s="68"/>
      <c r="B3" s="69"/>
      <c r="C3" s="70"/>
      <c r="D3" s="71" t="s">
        <v>41</v>
      </c>
    </row>
    <row r="4" ht="30" customHeight="1" spans="1:4">
      <c r="A4" s="72" t="s">
        <v>42</v>
      </c>
      <c r="B4" s="73" t="s">
        <v>43</v>
      </c>
      <c r="C4" s="72" t="s">
        <v>1325</v>
      </c>
      <c r="D4" s="73" t="s">
        <v>43</v>
      </c>
    </row>
    <row r="5" ht="30" customHeight="1" spans="1:4">
      <c r="A5" s="74" t="s">
        <v>49</v>
      </c>
      <c r="B5" s="75"/>
      <c r="C5" s="74" t="s">
        <v>49</v>
      </c>
      <c r="D5" s="75"/>
    </row>
    <row r="6" ht="30" customHeight="1" spans="1:4">
      <c r="A6" s="76" t="s">
        <v>1536</v>
      </c>
      <c r="B6" s="75"/>
      <c r="C6" s="76" t="s">
        <v>1537</v>
      </c>
      <c r="D6" s="75"/>
    </row>
    <row r="7" ht="30" customHeight="1" spans="1:7">
      <c r="A7" s="77" t="s">
        <v>1350</v>
      </c>
      <c r="B7" s="78"/>
      <c r="C7" s="77" t="s">
        <v>1351</v>
      </c>
      <c r="D7" s="78">
        <f>SUM(D8:D10)</f>
        <v>0</v>
      </c>
      <c r="G7" s="79"/>
    </row>
    <row r="8" ht="30" customHeight="1" spans="1:4">
      <c r="A8" s="80" t="s">
        <v>1352</v>
      </c>
      <c r="B8" s="78"/>
      <c r="C8" s="80" t="s">
        <v>1352</v>
      </c>
      <c r="D8" s="78"/>
    </row>
    <row r="9" ht="30" customHeight="1" spans="1:4">
      <c r="A9" s="80" t="s">
        <v>1353</v>
      </c>
      <c r="B9" s="78"/>
      <c r="C9" s="80" t="s">
        <v>1353</v>
      </c>
      <c r="D9" s="78"/>
    </row>
    <row r="10" ht="30" customHeight="1" spans="1:4">
      <c r="A10" s="80" t="s">
        <v>1354</v>
      </c>
      <c r="B10" s="78"/>
      <c r="C10" s="80" t="s">
        <v>1354</v>
      </c>
      <c r="D10" s="78"/>
    </row>
    <row r="11" ht="30" customHeight="1" spans="1:4">
      <c r="A11" s="77" t="s">
        <v>1355</v>
      </c>
      <c r="B11" s="78">
        <f>B12+B13</f>
        <v>0</v>
      </c>
      <c r="C11" s="77" t="s">
        <v>1356</v>
      </c>
      <c r="D11" s="78">
        <f>D12+D13</f>
        <v>0</v>
      </c>
    </row>
    <row r="12" ht="30" customHeight="1" spans="1:4">
      <c r="A12" s="81" t="s">
        <v>1357</v>
      </c>
      <c r="B12" s="78"/>
      <c r="C12" s="80" t="s">
        <v>1358</v>
      </c>
      <c r="D12" s="78"/>
    </row>
    <row r="13" ht="30" customHeight="1" spans="1:4">
      <c r="A13" s="80" t="s">
        <v>1359</v>
      </c>
      <c r="B13" s="78"/>
      <c r="C13" s="80" t="s">
        <v>1359</v>
      </c>
      <c r="D13" s="78"/>
    </row>
    <row r="14" ht="30" customHeight="1" spans="1:4">
      <c r="A14" s="77" t="s">
        <v>1360</v>
      </c>
      <c r="B14" s="78"/>
      <c r="C14" s="77" t="s">
        <v>1361</v>
      </c>
      <c r="D14" s="78"/>
    </row>
    <row r="15" ht="30" customHeight="1" spans="1:4">
      <c r="A15" s="77" t="s">
        <v>1362</v>
      </c>
      <c r="B15" s="78"/>
      <c r="C15" s="77" t="s">
        <v>1363</v>
      </c>
      <c r="D15" s="78"/>
    </row>
    <row r="16" ht="30" customHeight="1" spans="1:4">
      <c r="A16" s="82"/>
      <c r="B16" s="83"/>
      <c r="C16" s="84" t="s">
        <v>1364</v>
      </c>
      <c r="D16" s="83"/>
    </row>
    <row r="17" ht="38.25" customHeight="1" spans="1:4">
      <c r="A17" s="85" t="s">
        <v>1365</v>
      </c>
      <c r="B17" s="85"/>
      <c r="C17" s="85"/>
      <c r="D17" s="85"/>
    </row>
    <row r="18" ht="13.5" spans="1:4">
      <c r="A18" s="86" t="s">
        <v>1366</v>
      </c>
      <c r="B18" s="86"/>
      <c r="C18" s="86"/>
      <c r="D18" s="86"/>
    </row>
    <row r="19" spans="1:4">
      <c r="A19" s="66"/>
      <c r="B19" s="87"/>
      <c r="D19" s="87"/>
    </row>
    <row r="20" spans="1:1">
      <c r="A20" s="66"/>
    </row>
    <row r="21" spans="1:1">
      <c r="A21" s="66"/>
    </row>
    <row r="22" spans="1:1">
      <c r="A22" s="66"/>
    </row>
    <row r="23" spans="1:1">
      <c r="A23" s="66"/>
    </row>
    <row r="24" spans="1:1">
      <c r="A24" s="66"/>
    </row>
    <row r="25" spans="1:1">
      <c r="A25" s="66"/>
    </row>
    <row r="26" spans="1:1">
      <c r="A26" s="66"/>
    </row>
    <row r="27" spans="1:1">
      <c r="A27" s="66"/>
    </row>
    <row r="28" spans="1:1">
      <c r="A28" s="66"/>
    </row>
    <row r="29" spans="1:1">
      <c r="A29" s="66"/>
    </row>
    <row r="30" spans="1:1">
      <c r="A30" s="66"/>
    </row>
    <row r="31" spans="1:1">
      <c r="A31" s="66"/>
    </row>
    <row r="32" spans="1:1">
      <c r="A32" s="66"/>
    </row>
    <row r="33" spans="1:1">
      <c r="A33" s="66"/>
    </row>
    <row r="34" spans="1:1">
      <c r="A34" s="66"/>
    </row>
    <row r="35" spans="1:1">
      <c r="A35" s="66"/>
    </row>
    <row r="36" spans="1:1">
      <c r="A36" s="66"/>
    </row>
  </sheetData>
  <mergeCells count="5">
    <mergeCell ref="A1:D1"/>
    <mergeCell ref="A2:D2"/>
    <mergeCell ref="A3:B3"/>
    <mergeCell ref="A17:D17"/>
    <mergeCell ref="A18:D1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2"/>
  <sheetViews>
    <sheetView workbookViewId="0">
      <selection activeCell="L13" sqref="L13"/>
    </sheetView>
  </sheetViews>
  <sheetFormatPr defaultColWidth="6.75" defaultRowHeight="11.25"/>
  <cols>
    <col min="1" max="1" width="41.875" style="44" customWidth="1"/>
    <col min="2" max="3" width="14.125" style="44" customWidth="1"/>
    <col min="4" max="4" width="18.5" style="44" customWidth="1"/>
    <col min="5" max="45" width="9" style="44" customWidth="1"/>
    <col min="46" max="16384" width="6.75" style="44"/>
  </cols>
  <sheetData>
    <row r="1" s="44" customFormat="1" ht="19.5" customHeight="1" spans="1:4">
      <c r="A1" s="46" t="s">
        <v>1538</v>
      </c>
      <c r="B1" s="46"/>
      <c r="C1" s="46"/>
      <c r="D1" s="46"/>
    </row>
    <row r="2" s="44" customFormat="1" ht="31.5" customHeight="1" spans="1:45">
      <c r="A2" s="31" t="s">
        <v>1539</v>
      </c>
      <c r="B2" s="31"/>
      <c r="C2" s="31"/>
      <c r="D2" s="3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row>
    <row r="3" s="45" customFormat="1" ht="19.5" customHeight="1" spans="1:45">
      <c r="A3" s="48"/>
      <c r="B3" s="49"/>
      <c r="C3" s="49"/>
      <c r="D3" s="50" t="s">
        <v>41</v>
      </c>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row>
    <row r="4" s="45" customFormat="1" ht="45.95" customHeight="1" spans="1:45">
      <c r="A4" s="52" t="s">
        <v>1194</v>
      </c>
      <c r="B4" s="52" t="s">
        <v>1370</v>
      </c>
      <c r="C4" s="53" t="s">
        <v>1540</v>
      </c>
      <c r="D4" s="54" t="s">
        <v>1541</v>
      </c>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64"/>
    </row>
    <row r="5" s="45" customFormat="1" ht="20.1" customHeight="1" spans="1:4">
      <c r="A5" s="55" t="s">
        <v>1372</v>
      </c>
      <c r="B5" s="56"/>
      <c r="C5" s="56"/>
      <c r="D5" s="57"/>
    </row>
    <row r="6" s="45" customFormat="1" ht="20.1" customHeight="1" spans="1:45">
      <c r="A6" s="58" t="s">
        <v>1373</v>
      </c>
      <c r="B6" s="59"/>
      <c r="C6" s="56"/>
      <c r="D6" s="57"/>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row>
    <row r="7" s="45" customFormat="1" ht="20.1" customHeight="1" spans="1:45">
      <c r="A7" s="55" t="s">
        <v>1374</v>
      </c>
      <c r="B7" s="59"/>
      <c r="C7" s="56"/>
      <c r="D7" s="57"/>
      <c r="E7" s="51"/>
      <c r="F7" s="51"/>
      <c r="G7" s="60"/>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row>
    <row r="8" s="45" customFormat="1" ht="20.1" customHeight="1" spans="1:45">
      <c r="A8" s="58" t="s">
        <v>1375</v>
      </c>
      <c r="B8" s="59"/>
      <c r="C8" s="56"/>
      <c r="D8" s="57"/>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row>
    <row r="9" s="45" customFormat="1" ht="20.1" customHeight="1" spans="1:45">
      <c r="A9" s="55" t="s">
        <v>1376</v>
      </c>
      <c r="B9" s="59"/>
      <c r="C9" s="56"/>
      <c r="D9" s="57"/>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row>
    <row r="10" s="45" customFormat="1" ht="20.1" customHeight="1" spans="1:4">
      <c r="A10" s="58" t="s">
        <v>1377</v>
      </c>
      <c r="B10" s="61"/>
      <c r="C10" s="61"/>
      <c r="D10" s="61"/>
    </row>
    <row r="11" s="45" customFormat="1" ht="20.1" customHeight="1" spans="1:4">
      <c r="A11" s="55" t="s">
        <v>1378</v>
      </c>
      <c r="B11" s="61"/>
      <c r="C11" s="61"/>
      <c r="D11" s="61"/>
    </row>
    <row r="12" s="45" customFormat="1" ht="20.1" customHeight="1" spans="1:4">
      <c r="A12" s="58" t="s">
        <v>1379</v>
      </c>
      <c r="B12" s="61"/>
      <c r="C12" s="61"/>
      <c r="D12" s="61"/>
    </row>
    <row r="13" s="45" customFormat="1" ht="20.1" customHeight="1" spans="1:4">
      <c r="A13" s="55" t="s">
        <v>1380</v>
      </c>
      <c r="B13" s="61"/>
      <c r="C13" s="61"/>
      <c r="D13" s="61"/>
    </row>
    <row r="14" s="45" customFormat="1" ht="20.1" customHeight="1" spans="1:4">
      <c r="A14" s="58" t="s">
        <v>1381</v>
      </c>
      <c r="B14" s="61"/>
      <c r="C14" s="61"/>
      <c r="D14" s="61"/>
    </row>
    <row r="15" s="45" customFormat="1" ht="20.1" customHeight="1" spans="1:4">
      <c r="A15" s="55" t="s">
        <v>1382</v>
      </c>
      <c r="B15" s="61"/>
      <c r="C15" s="61"/>
      <c r="D15" s="61"/>
    </row>
    <row r="16" s="45" customFormat="1" ht="20.1" customHeight="1" spans="1:4">
      <c r="A16" s="58" t="s">
        <v>1383</v>
      </c>
      <c r="B16" s="61"/>
      <c r="C16" s="61"/>
      <c r="D16" s="61"/>
    </row>
    <row r="17" s="45" customFormat="1" ht="20.1" customHeight="1" spans="1:4">
      <c r="A17" s="55" t="s">
        <v>1384</v>
      </c>
      <c r="B17" s="61"/>
      <c r="C17" s="61"/>
      <c r="D17" s="61"/>
    </row>
    <row r="18" s="45" customFormat="1" ht="20.1" customHeight="1" spans="1:4">
      <c r="A18" s="58" t="s">
        <v>1385</v>
      </c>
      <c r="B18" s="61"/>
      <c r="C18" s="61"/>
      <c r="D18" s="61"/>
    </row>
    <row r="19" s="45" customFormat="1" ht="20.1" customHeight="1" spans="1:4">
      <c r="A19" s="58"/>
      <c r="B19" s="61"/>
      <c r="C19" s="61"/>
      <c r="D19" s="61"/>
    </row>
    <row r="20" s="45" customFormat="1" ht="20.1" customHeight="1" spans="1:4">
      <c r="A20" s="62" t="s">
        <v>1386</v>
      </c>
      <c r="B20" s="61"/>
      <c r="C20" s="61"/>
      <c r="D20" s="61"/>
    </row>
    <row r="21" s="45" customFormat="1" ht="20.1" customHeight="1" spans="1:4">
      <c r="A21" s="62" t="s">
        <v>1387</v>
      </c>
      <c r="B21" s="61"/>
      <c r="C21" s="61"/>
      <c r="D21" s="61"/>
    </row>
    <row r="22" s="44" customFormat="1" ht="29.1" customHeight="1" spans="1:1">
      <c r="A22" s="63" t="s">
        <v>1365</v>
      </c>
    </row>
  </sheetData>
  <mergeCells count="2">
    <mergeCell ref="A1:D1"/>
    <mergeCell ref="A2:D2"/>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workbookViewId="0">
      <selection activeCell="K20" sqref="K20"/>
    </sheetView>
  </sheetViews>
  <sheetFormatPr defaultColWidth="9" defaultRowHeight="13.5" outlineLevelCol="6"/>
  <cols>
    <col min="2" max="2" width="16.125" customWidth="1"/>
    <col min="3" max="3" width="12.75" customWidth="1"/>
    <col min="4" max="4" width="17" customWidth="1"/>
    <col min="5" max="5" width="22.25" customWidth="1"/>
    <col min="6" max="6" width="17.5" customWidth="1"/>
    <col min="7" max="7" width="17" customWidth="1"/>
    <col min="8" max="8" width="10.375"/>
    <col min="9" max="9" width="9.125"/>
    <col min="10" max="10" width="10.375"/>
    <col min="12" max="12" width="10.375"/>
    <col min="14" max="14" width="10.375"/>
    <col min="15" max="15" width="9.125"/>
  </cols>
  <sheetData>
    <row r="1" customFormat="1" spans="1:1">
      <c r="A1" t="s">
        <v>1542</v>
      </c>
    </row>
    <row r="2" ht="32.1" customHeight="1" spans="1:7">
      <c r="A2" s="31" t="s">
        <v>1543</v>
      </c>
      <c r="B2" s="31"/>
      <c r="C2" s="31"/>
      <c r="D2" s="31"/>
      <c r="E2" s="31"/>
      <c r="F2" s="31"/>
      <c r="G2" s="32"/>
    </row>
    <row r="3" ht="21" customHeight="1" spans="1:7">
      <c r="A3" s="33"/>
      <c r="B3" s="34"/>
      <c r="C3" s="34"/>
      <c r="D3" s="34"/>
      <c r="E3" s="34"/>
      <c r="F3" s="35" t="s">
        <v>41</v>
      </c>
      <c r="G3" s="35"/>
    </row>
    <row r="4" s="30" customFormat="1" ht="21.95" customHeight="1" spans="1:7">
      <c r="A4" s="36" t="s">
        <v>1544</v>
      </c>
      <c r="B4" s="36" t="s">
        <v>1545</v>
      </c>
      <c r="C4" s="36" t="s">
        <v>1546</v>
      </c>
      <c r="D4" s="36"/>
      <c r="E4" s="36"/>
      <c r="F4" s="36" t="s">
        <v>1547</v>
      </c>
      <c r="G4" s="37"/>
    </row>
    <row r="5" s="30" customFormat="1" ht="29.1" customHeight="1" spans="1:7">
      <c r="A5" s="38"/>
      <c r="B5" s="38"/>
      <c r="C5" s="38" t="s">
        <v>1405</v>
      </c>
      <c r="D5" s="38" t="s">
        <v>1548</v>
      </c>
      <c r="E5" s="38" t="s">
        <v>1549</v>
      </c>
      <c r="F5" s="38"/>
      <c r="G5" s="37"/>
    </row>
    <row r="6" s="30" customFormat="1" ht="24" customHeight="1" spans="1:7">
      <c r="A6" s="39">
        <v>28</v>
      </c>
      <c r="B6" s="39"/>
      <c r="C6" s="39">
        <v>28</v>
      </c>
      <c r="D6" s="39"/>
      <c r="E6" s="39">
        <v>28</v>
      </c>
      <c r="F6" s="39"/>
      <c r="G6" s="37"/>
    </row>
    <row r="7" s="30" customFormat="1" ht="33.95" customHeight="1" spans="1:7">
      <c r="A7" s="40" t="s">
        <v>1550</v>
      </c>
      <c r="B7" s="40"/>
      <c r="C7" s="40"/>
      <c r="D7" s="40"/>
      <c r="E7" s="40"/>
      <c r="F7" s="40"/>
      <c r="G7" s="41"/>
    </row>
    <row r="8" s="30" customFormat="1" spans="1:7">
      <c r="A8" s="42"/>
      <c r="B8" s="43"/>
      <c r="C8" s="43"/>
      <c r="D8" s="43"/>
      <c r="E8" s="43"/>
      <c r="F8" s="37"/>
      <c r="G8" s="37"/>
    </row>
    <row r="9" s="30" customFormat="1" spans="1:7">
      <c r="A9" s="42"/>
      <c r="B9" s="43"/>
      <c r="C9" s="43"/>
      <c r="D9" s="43"/>
      <c r="E9" s="43"/>
      <c r="F9" s="37"/>
      <c r="G9" s="37"/>
    </row>
    <row r="10" s="30" customFormat="1" spans="1:7">
      <c r="A10" s="42"/>
      <c r="B10" s="43"/>
      <c r="C10" s="43"/>
      <c r="D10" s="43"/>
      <c r="E10" s="43"/>
      <c r="F10" s="37"/>
      <c r="G10" s="37"/>
    </row>
    <row r="11" s="30" customFormat="1" spans="1:7">
      <c r="A11" s="42"/>
      <c r="B11" s="43"/>
      <c r="C11" s="43"/>
      <c r="D11" s="43"/>
      <c r="E11" s="43"/>
      <c r="F11" s="37"/>
      <c r="G11" s="37"/>
    </row>
    <row r="12" s="30" customFormat="1" spans="1:7">
      <c r="A12" s="42"/>
      <c r="B12" s="43"/>
      <c r="C12" s="43"/>
      <c r="D12" s="43"/>
      <c r="E12" s="43"/>
      <c r="F12" s="37"/>
      <c r="G12" s="37"/>
    </row>
  </sheetData>
  <mergeCells count="6">
    <mergeCell ref="A2:F2"/>
    <mergeCell ref="C4:E4"/>
    <mergeCell ref="A7:F7"/>
    <mergeCell ref="A4:A5"/>
    <mergeCell ref="B4:B5"/>
    <mergeCell ref="F4:F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rgb="FFFFFF00"/>
  </sheetPr>
  <dimension ref="A1:L44"/>
  <sheetViews>
    <sheetView showZeros="0" workbookViewId="0">
      <selection activeCell="G46" sqref="G46"/>
    </sheetView>
  </sheetViews>
  <sheetFormatPr defaultColWidth="9" defaultRowHeight="21.95" customHeight="1"/>
  <cols>
    <col min="1" max="1" width="25" style="340" customWidth="1"/>
    <col min="2" max="2" width="12.625" style="340" customWidth="1"/>
    <col min="3" max="3" width="11.75" style="340" customWidth="1"/>
    <col min="4" max="4" width="12.5" style="340" customWidth="1"/>
    <col min="5" max="5" width="8.125" style="340" customWidth="1"/>
    <col min="6" max="6" width="7.5" style="340" customWidth="1"/>
    <col min="7" max="7" width="27.625" style="340" customWidth="1"/>
    <col min="8" max="8" width="12.875" style="340" customWidth="1"/>
    <col min="9" max="9" width="12.125" style="340" customWidth="1"/>
    <col min="10" max="10" width="12.5" style="340" customWidth="1"/>
    <col min="11" max="11" width="7.875" style="340" customWidth="1"/>
    <col min="12" max="12" width="7.625" style="340" customWidth="1"/>
    <col min="13" max="13" width="9" style="340"/>
    <col min="14" max="14" width="12.625" style="340"/>
    <col min="15" max="250" width="9" style="340"/>
    <col min="251" max="251" width="4.875" style="340" customWidth="1"/>
    <col min="252" max="252" width="30.625" style="340" customWidth="1"/>
    <col min="253" max="253" width="17" style="340" customWidth="1"/>
    <col min="254" max="254" width="13.5" style="340" customWidth="1"/>
    <col min="255" max="255" width="32.125" style="340" customWidth="1"/>
    <col min="256" max="256" width="15.5" style="340" customWidth="1"/>
    <col min="257" max="257" width="12.25" style="340" customWidth="1"/>
    <col min="258" max="506" width="9" style="340"/>
    <col min="507" max="507" width="4.875" style="340" customWidth="1"/>
    <col min="508" max="508" width="30.625" style="340" customWidth="1"/>
    <col min="509" max="509" width="17" style="340" customWidth="1"/>
    <col min="510" max="510" width="13.5" style="340" customWidth="1"/>
    <col min="511" max="511" width="32.125" style="340" customWidth="1"/>
    <col min="512" max="512" width="15.5" style="340" customWidth="1"/>
    <col min="513" max="513" width="12.25" style="340" customWidth="1"/>
    <col min="514" max="762" width="9" style="340"/>
    <col min="763" max="763" width="4.875" style="340" customWidth="1"/>
    <col min="764" max="764" width="30.625" style="340" customWidth="1"/>
    <col min="765" max="765" width="17" style="340" customWidth="1"/>
    <col min="766" max="766" width="13.5" style="340" customWidth="1"/>
    <col min="767" max="767" width="32.125" style="340" customWidth="1"/>
    <col min="768" max="768" width="15.5" style="340" customWidth="1"/>
    <col min="769" max="769" width="12.25" style="340" customWidth="1"/>
    <col min="770" max="1018" width="9" style="340"/>
    <col min="1019" max="1019" width="4.875" style="340" customWidth="1"/>
    <col min="1020" max="1020" width="30.625" style="340" customWidth="1"/>
    <col min="1021" max="1021" width="17" style="340" customWidth="1"/>
    <col min="1022" max="1022" width="13.5" style="340" customWidth="1"/>
    <col min="1023" max="1023" width="32.125" style="340" customWidth="1"/>
    <col min="1024" max="1024" width="15.5" style="340" customWidth="1"/>
    <col min="1025" max="1025" width="12.25" style="340" customWidth="1"/>
    <col min="1026" max="1274" width="9" style="340"/>
    <col min="1275" max="1275" width="4.875" style="340" customWidth="1"/>
    <col min="1276" max="1276" width="30.625" style="340" customWidth="1"/>
    <col min="1277" max="1277" width="17" style="340" customWidth="1"/>
    <col min="1278" max="1278" width="13.5" style="340" customWidth="1"/>
    <col min="1279" max="1279" width="32.125" style="340" customWidth="1"/>
    <col min="1280" max="1280" width="15.5" style="340" customWidth="1"/>
    <col min="1281" max="1281" width="12.25" style="340" customWidth="1"/>
    <col min="1282" max="1530" width="9" style="340"/>
    <col min="1531" max="1531" width="4.875" style="340" customWidth="1"/>
    <col min="1532" max="1532" width="30.625" style="340" customWidth="1"/>
    <col min="1533" max="1533" width="17" style="340" customWidth="1"/>
    <col min="1534" max="1534" width="13.5" style="340" customWidth="1"/>
    <col min="1535" max="1535" width="32.125" style="340" customWidth="1"/>
    <col min="1536" max="1536" width="15.5" style="340" customWidth="1"/>
    <col min="1537" max="1537" width="12.25" style="340" customWidth="1"/>
    <col min="1538" max="1786" width="9" style="340"/>
    <col min="1787" max="1787" width="4.875" style="340" customWidth="1"/>
    <col min="1788" max="1788" width="30.625" style="340" customWidth="1"/>
    <col min="1789" max="1789" width="17" style="340" customWidth="1"/>
    <col min="1790" max="1790" width="13.5" style="340" customWidth="1"/>
    <col min="1791" max="1791" width="32.125" style="340" customWidth="1"/>
    <col min="1792" max="1792" width="15.5" style="340" customWidth="1"/>
    <col min="1793" max="1793" width="12.25" style="340" customWidth="1"/>
    <col min="1794" max="2042" width="9" style="340"/>
    <col min="2043" max="2043" width="4.875" style="340" customWidth="1"/>
    <col min="2044" max="2044" width="30.625" style="340" customWidth="1"/>
    <col min="2045" max="2045" width="17" style="340" customWidth="1"/>
    <col min="2046" max="2046" width="13.5" style="340" customWidth="1"/>
    <col min="2047" max="2047" width="32.125" style="340" customWidth="1"/>
    <col min="2048" max="2048" width="15.5" style="340" customWidth="1"/>
    <col min="2049" max="2049" width="12.25" style="340" customWidth="1"/>
    <col min="2050" max="2298" width="9" style="340"/>
    <col min="2299" max="2299" width="4.875" style="340" customWidth="1"/>
    <col min="2300" max="2300" width="30.625" style="340" customWidth="1"/>
    <col min="2301" max="2301" width="17" style="340" customWidth="1"/>
    <col min="2302" max="2302" width="13.5" style="340" customWidth="1"/>
    <col min="2303" max="2303" width="32.125" style="340" customWidth="1"/>
    <col min="2304" max="2304" width="15.5" style="340" customWidth="1"/>
    <col min="2305" max="2305" width="12.25" style="340" customWidth="1"/>
    <col min="2306" max="2554" width="9" style="340"/>
    <col min="2555" max="2555" width="4.875" style="340" customWidth="1"/>
    <col min="2556" max="2556" width="30.625" style="340" customWidth="1"/>
    <col min="2557" max="2557" width="17" style="340" customWidth="1"/>
    <col min="2558" max="2558" width="13.5" style="340" customWidth="1"/>
    <col min="2559" max="2559" width="32.125" style="340" customWidth="1"/>
    <col min="2560" max="2560" width="15.5" style="340" customWidth="1"/>
    <col min="2561" max="2561" width="12.25" style="340" customWidth="1"/>
    <col min="2562" max="2810" width="9" style="340"/>
    <col min="2811" max="2811" width="4.875" style="340" customWidth="1"/>
    <col min="2812" max="2812" width="30.625" style="340" customWidth="1"/>
    <col min="2813" max="2813" width="17" style="340" customWidth="1"/>
    <col min="2814" max="2814" width="13.5" style="340" customWidth="1"/>
    <col min="2815" max="2815" width="32.125" style="340" customWidth="1"/>
    <col min="2816" max="2816" width="15.5" style="340" customWidth="1"/>
    <col min="2817" max="2817" width="12.25" style="340" customWidth="1"/>
    <col min="2818" max="3066" width="9" style="340"/>
    <col min="3067" max="3067" width="4.875" style="340" customWidth="1"/>
    <col min="3068" max="3068" width="30.625" style="340" customWidth="1"/>
    <col min="3069" max="3069" width="17" style="340" customWidth="1"/>
    <col min="3070" max="3070" width="13.5" style="340" customWidth="1"/>
    <col min="3071" max="3071" width="32.125" style="340" customWidth="1"/>
    <col min="3072" max="3072" width="15.5" style="340" customWidth="1"/>
    <col min="3073" max="3073" width="12.25" style="340" customWidth="1"/>
    <col min="3074" max="3322" width="9" style="340"/>
    <col min="3323" max="3323" width="4.875" style="340" customWidth="1"/>
    <col min="3324" max="3324" width="30.625" style="340" customWidth="1"/>
    <col min="3325" max="3325" width="17" style="340" customWidth="1"/>
    <col min="3326" max="3326" width="13.5" style="340" customWidth="1"/>
    <col min="3327" max="3327" width="32.125" style="340" customWidth="1"/>
    <col min="3328" max="3328" width="15.5" style="340" customWidth="1"/>
    <col min="3329" max="3329" width="12.25" style="340" customWidth="1"/>
    <col min="3330" max="3578" width="9" style="340"/>
    <col min="3579" max="3579" width="4.875" style="340" customWidth="1"/>
    <col min="3580" max="3580" width="30.625" style="340" customWidth="1"/>
    <col min="3581" max="3581" width="17" style="340" customWidth="1"/>
    <col min="3582" max="3582" width="13.5" style="340" customWidth="1"/>
    <col min="3583" max="3583" width="32.125" style="340" customWidth="1"/>
    <col min="3584" max="3584" width="15.5" style="340" customWidth="1"/>
    <col min="3585" max="3585" width="12.25" style="340" customWidth="1"/>
    <col min="3586" max="3834" width="9" style="340"/>
    <col min="3835" max="3835" width="4.875" style="340" customWidth="1"/>
    <col min="3836" max="3836" width="30.625" style="340" customWidth="1"/>
    <col min="3837" max="3837" width="17" style="340" customWidth="1"/>
    <col min="3838" max="3838" width="13.5" style="340" customWidth="1"/>
    <col min="3839" max="3839" width="32.125" style="340" customWidth="1"/>
    <col min="3840" max="3840" width="15.5" style="340" customWidth="1"/>
    <col min="3841" max="3841" width="12.25" style="340" customWidth="1"/>
    <col min="3842" max="4090" width="9" style="340"/>
    <col min="4091" max="4091" width="4.875" style="340" customWidth="1"/>
    <col min="4092" max="4092" width="30.625" style="340" customWidth="1"/>
    <col min="4093" max="4093" width="17" style="340" customWidth="1"/>
    <col min="4094" max="4094" width="13.5" style="340" customWidth="1"/>
    <col min="4095" max="4095" width="32.125" style="340" customWidth="1"/>
    <col min="4096" max="4096" width="15.5" style="340" customWidth="1"/>
    <col min="4097" max="4097" width="12.25" style="340" customWidth="1"/>
    <col min="4098" max="4346" width="9" style="340"/>
    <col min="4347" max="4347" width="4.875" style="340" customWidth="1"/>
    <col min="4348" max="4348" width="30.625" style="340" customWidth="1"/>
    <col min="4349" max="4349" width="17" style="340" customWidth="1"/>
    <col min="4350" max="4350" width="13.5" style="340" customWidth="1"/>
    <col min="4351" max="4351" width="32.125" style="340" customWidth="1"/>
    <col min="4352" max="4352" width="15.5" style="340" customWidth="1"/>
    <col min="4353" max="4353" width="12.25" style="340" customWidth="1"/>
    <col min="4354" max="4602" width="9" style="340"/>
    <col min="4603" max="4603" width="4.875" style="340" customWidth="1"/>
    <col min="4604" max="4604" width="30.625" style="340" customWidth="1"/>
    <col min="4605" max="4605" width="17" style="340" customWidth="1"/>
    <col min="4606" max="4606" width="13.5" style="340" customWidth="1"/>
    <col min="4607" max="4607" width="32.125" style="340" customWidth="1"/>
    <col min="4608" max="4608" width="15.5" style="340" customWidth="1"/>
    <col min="4609" max="4609" width="12.25" style="340" customWidth="1"/>
    <col min="4610" max="4858" width="9" style="340"/>
    <col min="4859" max="4859" width="4.875" style="340" customWidth="1"/>
    <col min="4860" max="4860" width="30.625" style="340" customWidth="1"/>
    <col min="4861" max="4861" width="17" style="340" customWidth="1"/>
    <col min="4862" max="4862" width="13.5" style="340" customWidth="1"/>
    <col min="4863" max="4863" width="32.125" style="340" customWidth="1"/>
    <col min="4864" max="4864" width="15.5" style="340" customWidth="1"/>
    <col min="4865" max="4865" width="12.25" style="340" customWidth="1"/>
    <col min="4866" max="5114" width="9" style="340"/>
    <col min="5115" max="5115" width="4.875" style="340" customWidth="1"/>
    <col min="5116" max="5116" width="30.625" style="340" customWidth="1"/>
    <col min="5117" max="5117" width="17" style="340" customWidth="1"/>
    <col min="5118" max="5118" width="13.5" style="340" customWidth="1"/>
    <col min="5119" max="5119" width="32.125" style="340" customWidth="1"/>
    <col min="5120" max="5120" width="15.5" style="340" customWidth="1"/>
    <col min="5121" max="5121" width="12.25" style="340" customWidth="1"/>
    <col min="5122" max="5370" width="9" style="340"/>
    <col min="5371" max="5371" width="4.875" style="340" customWidth="1"/>
    <col min="5372" max="5372" width="30.625" style="340" customWidth="1"/>
    <col min="5373" max="5373" width="17" style="340" customWidth="1"/>
    <col min="5374" max="5374" width="13.5" style="340" customWidth="1"/>
    <col min="5375" max="5375" width="32.125" style="340" customWidth="1"/>
    <col min="5376" max="5376" width="15.5" style="340" customWidth="1"/>
    <col min="5377" max="5377" width="12.25" style="340" customWidth="1"/>
    <col min="5378" max="5626" width="9" style="340"/>
    <col min="5627" max="5627" width="4.875" style="340" customWidth="1"/>
    <col min="5628" max="5628" width="30.625" style="340" customWidth="1"/>
    <col min="5629" max="5629" width="17" style="340" customWidth="1"/>
    <col min="5630" max="5630" width="13.5" style="340" customWidth="1"/>
    <col min="5631" max="5631" width="32.125" style="340" customWidth="1"/>
    <col min="5632" max="5632" width="15.5" style="340" customWidth="1"/>
    <col min="5633" max="5633" width="12.25" style="340" customWidth="1"/>
    <col min="5634" max="5882" width="9" style="340"/>
    <col min="5883" max="5883" width="4.875" style="340" customWidth="1"/>
    <col min="5884" max="5884" width="30.625" style="340" customWidth="1"/>
    <col min="5885" max="5885" width="17" style="340" customWidth="1"/>
    <col min="5886" max="5886" width="13.5" style="340" customWidth="1"/>
    <col min="5887" max="5887" width="32.125" style="340" customWidth="1"/>
    <col min="5888" max="5888" width="15.5" style="340" customWidth="1"/>
    <col min="5889" max="5889" width="12.25" style="340" customWidth="1"/>
    <col min="5890" max="6138" width="9" style="340"/>
    <col min="6139" max="6139" width="4.875" style="340" customWidth="1"/>
    <col min="6140" max="6140" width="30.625" style="340" customWidth="1"/>
    <col min="6141" max="6141" width="17" style="340" customWidth="1"/>
    <col min="6142" max="6142" width="13.5" style="340" customWidth="1"/>
    <col min="6143" max="6143" width="32.125" style="340" customWidth="1"/>
    <col min="6144" max="6144" width="15.5" style="340" customWidth="1"/>
    <col min="6145" max="6145" width="12.25" style="340" customWidth="1"/>
    <col min="6146" max="6394" width="9" style="340"/>
    <col min="6395" max="6395" width="4.875" style="340" customWidth="1"/>
    <col min="6396" max="6396" width="30.625" style="340" customWidth="1"/>
    <col min="6397" max="6397" width="17" style="340" customWidth="1"/>
    <col min="6398" max="6398" width="13.5" style="340" customWidth="1"/>
    <col min="6399" max="6399" width="32.125" style="340" customWidth="1"/>
    <col min="6400" max="6400" width="15.5" style="340" customWidth="1"/>
    <col min="6401" max="6401" width="12.25" style="340" customWidth="1"/>
    <col min="6402" max="6650" width="9" style="340"/>
    <col min="6651" max="6651" width="4.875" style="340" customWidth="1"/>
    <col min="6652" max="6652" width="30.625" style="340" customWidth="1"/>
    <col min="6653" max="6653" width="17" style="340" customWidth="1"/>
    <col min="6654" max="6654" width="13.5" style="340" customWidth="1"/>
    <col min="6655" max="6655" width="32.125" style="340" customWidth="1"/>
    <col min="6656" max="6656" width="15.5" style="340" customWidth="1"/>
    <col min="6657" max="6657" width="12.25" style="340" customWidth="1"/>
    <col min="6658" max="6906" width="9" style="340"/>
    <col min="6907" max="6907" width="4.875" style="340" customWidth="1"/>
    <col min="6908" max="6908" width="30.625" style="340" customWidth="1"/>
    <col min="6909" max="6909" width="17" style="340" customWidth="1"/>
    <col min="6910" max="6910" width="13.5" style="340" customWidth="1"/>
    <col min="6911" max="6911" width="32.125" style="340" customWidth="1"/>
    <col min="6912" max="6912" width="15.5" style="340" customWidth="1"/>
    <col min="6913" max="6913" width="12.25" style="340" customWidth="1"/>
    <col min="6914" max="7162" width="9" style="340"/>
    <col min="7163" max="7163" width="4.875" style="340" customWidth="1"/>
    <col min="7164" max="7164" width="30.625" style="340" customWidth="1"/>
    <col min="7165" max="7165" width="17" style="340" customWidth="1"/>
    <col min="7166" max="7166" width="13.5" style="340" customWidth="1"/>
    <col min="7167" max="7167" width="32.125" style="340" customWidth="1"/>
    <col min="7168" max="7168" width="15.5" style="340" customWidth="1"/>
    <col min="7169" max="7169" width="12.25" style="340" customWidth="1"/>
    <col min="7170" max="7418" width="9" style="340"/>
    <col min="7419" max="7419" width="4.875" style="340" customWidth="1"/>
    <col min="7420" max="7420" width="30.625" style="340" customWidth="1"/>
    <col min="7421" max="7421" width="17" style="340" customWidth="1"/>
    <col min="7422" max="7422" width="13.5" style="340" customWidth="1"/>
    <col min="7423" max="7423" width="32.125" style="340" customWidth="1"/>
    <col min="7424" max="7424" width="15.5" style="340" customWidth="1"/>
    <col min="7425" max="7425" width="12.25" style="340" customWidth="1"/>
    <col min="7426" max="7674" width="9" style="340"/>
    <col min="7675" max="7675" width="4.875" style="340" customWidth="1"/>
    <col min="7676" max="7676" width="30.625" style="340" customWidth="1"/>
    <col min="7677" max="7677" width="17" style="340" customWidth="1"/>
    <col min="7678" max="7678" width="13.5" style="340" customWidth="1"/>
    <col min="7679" max="7679" width="32.125" style="340" customWidth="1"/>
    <col min="7680" max="7680" width="15.5" style="340" customWidth="1"/>
    <col min="7681" max="7681" width="12.25" style="340" customWidth="1"/>
    <col min="7682" max="7930" width="9" style="340"/>
    <col min="7931" max="7931" width="4.875" style="340" customWidth="1"/>
    <col min="7932" max="7932" width="30.625" style="340" customWidth="1"/>
    <col min="7933" max="7933" width="17" style="340" customWidth="1"/>
    <col min="7934" max="7934" width="13.5" style="340" customWidth="1"/>
    <col min="7935" max="7935" width="32.125" style="340" customWidth="1"/>
    <col min="7936" max="7936" width="15.5" style="340" customWidth="1"/>
    <col min="7937" max="7937" width="12.25" style="340" customWidth="1"/>
    <col min="7938" max="8186" width="9" style="340"/>
    <col min="8187" max="8187" width="4.875" style="340" customWidth="1"/>
    <col min="8188" max="8188" width="30.625" style="340" customWidth="1"/>
    <col min="8189" max="8189" width="17" style="340" customWidth="1"/>
    <col min="8190" max="8190" width="13.5" style="340" customWidth="1"/>
    <col min="8191" max="8191" width="32.125" style="340" customWidth="1"/>
    <col min="8192" max="8192" width="15.5" style="340" customWidth="1"/>
    <col min="8193" max="8193" width="12.25" style="340" customWidth="1"/>
    <col min="8194" max="8442" width="9" style="340"/>
    <col min="8443" max="8443" width="4.875" style="340" customWidth="1"/>
    <col min="8444" max="8444" width="30.625" style="340" customWidth="1"/>
    <col min="8445" max="8445" width="17" style="340" customWidth="1"/>
    <col min="8446" max="8446" width="13.5" style="340" customWidth="1"/>
    <col min="8447" max="8447" width="32.125" style="340" customWidth="1"/>
    <col min="8448" max="8448" width="15.5" style="340" customWidth="1"/>
    <col min="8449" max="8449" width="12.25" style="340" customWidth="1"/>
    <col min="8450" max="8698" width="9" style="340"/>
    <col min="8699" max="8699" width="4.875" style="340" customWidth="1"/>
    <col min="8700" max="8700" width="30.625" style="340" customWidth="1"/>
    <col min="8701" max="8701" width="17" style="340" customWidth="1"/>
    <col min="8702" max="8702" width="13.5" style="340" customWidth="1"/>
    <col min="8703" max="8703" width="32.125" style="340" customWidth="1"/>
    <col min="8704" max="8704" width="15.5" style="340" customWidth="1"/>
    <col min="8705" max="8705" width="12.25" style="340" customWidth="1"/>
    <col min="8706" max="8954" width="9" style="340"/>
    <col min="8955" max="8955" width="4.875" style="340" customWidth="1"/>
    <col min="8956" max="8956" width="30.625" style="340" customWidth="1"/>
    <col min="8957" max="8957" width="17" style="340" customWidth="1"/>
    <col min="8958" max="8958" width="13.5" style="340" customWidth="1"/>
    <col min="8959" max="8959" width="32.125" style="340" customWidth="1"/>
    <col min="8960" max="8960" width="15.5" style="340" customWidth="1"/>
    <col min="8961" max="8961" width="12.25" style="340" customWidth="1"/>
    <col min="8962" max="9210" width="9" style="340"/>
    <col min="9211" max="9211" width="4.875" style="340" customWidth="1"/>
    <col min="9212" max="9212" width="30.625" style="340" customWidth="1"/>
    <col min="9213" max="9213" width="17" style="340" customWidth="1"/>
    <col min="9214" max="9214" width="13.5" style="340" customWidth="1"/>
    <col min="9215" max="9215" width="32.125" style="340" customWidth="1"/>
    <col min="9216" max="9216" width="15.5" style="340" customWidth="1"/>
    <col min="9217" max="9217" width="12.25" style="340" customWidth="1"/>
    <col min="9218" max="9466" width="9" style="340"/>
    <col min="9467" max="9467" width="4.875" style="340" customWidth="1"/>
    <col min="9468" max="9468" width="30.625" style="340" customWidth="1"/>
    <col min="9469" max="9469" width="17" style="340" customWidth="1"/>
    <col min="9470" max="9470" width="13.5" style="340" customWidth="1"/>
    <col min="9471" max="9471" width="32.125" style="340" customWidth="1"/>
    <col min="9472" max="9472" width="15.5" style="340" customWidth="1"/>
    <col min="9473" max="9473" width="12.25" style="340" customWidth="1"/>
    <col min="9474" max="9722" width="9" style="340"/>
    <col min="9723" max="9723" width="4.875" style="340" customWidth="1"/>
    <col min="9724" max="9724" width="30.625" style="340" customWidth="1"/>
    <col min="9725" max="9725" width="17" style="340" customWidth="1"/>
    <col min="9726" max="9726" width="13.5" style="340" customWidth="1"/>
    <col min="9727" max="9727" width="32.125" style="340" customWidth="1"/>
    <col min="9728" max="9728" width="15.5" style="340" customWidth="1"/>
    <col min="9729" max="9729" width="12.25" style="340" customWidth="1"/>
    <col min="9730" max="9978" width="9" style="340"/>
    <col min="9979" max="9979" width="4.875" style="340" customWidth="1"/>
    <col min="9980" max="9980" width="30.625" style="340" customWidth="1"/>
    <col min="9981" max="9981" width="17" style="340" customWidth="1"/>
    <col min="9982" max="9982" width="13.5" style="340" customWidth="1"/>
    <col min="9983" max="9983" width="32.125" style="340" customWidth="1"/>
    <col min="9984" max="9984" width="15.5" style="340" customWidth="1"/>
    <col min="9985" max="9985" width="12.25" style="340" customWidth="1"/>
    <col min="9986" max="10234" width="9" style="340"/>
    <col min="10235" max="10235" width="4.875" style="340" customWidth="1"/>
    <col min="10236" max="10236" width="30.625" style="340" customWidth="1"/>
    <col min="10237" max="10237" width="17" style="340" customWidth="1"/>
    <col min="10238" max="10238" width="13.5" style="340" customWidth="1"/>
    <col min="10239" max="10239" width="32.125" style="340" customWidth="1"/>
    <col min="10240" max="10240" width="15.5" style="340" customWidth="1"/>
    <col min="10241" max="10241" width="12.25" style="340" customWidth="1"/>
    <col min="10242" max="10490" width="9" style="340"/>
    <col min="10491" max="10491" width="4.875" style="340" customWidth="1"/>
    <col min="10492" max="10492" width="30.625" style="340" customWidth="1"/>
    <col min="10493" max="10493" width="17" style="340" customWidth="1"/>
    <col min="10494" max="10494" width="13.5" style="340" customWidth="1"/>
    <col min="10495" max="10495" width="32.125" style="340" customWidth="1"/>
    <col min="10496" max="10496" width="15.5" style="340" customWidth="1"/>
    <col min="10497" max="10497" width="12.25" style="340" customWidth="1"/>
    <col min="10498" max="10746" width="9" style="340"/>
    <col min="10747" max="10747" width="4.875" style="340" customWidth="1"/>
    <col min="10748" max="10748" width="30.625" style="340" customWidth="1"/>
    <col min="10749" max="10749" width="17" style="340" customWidth="1"/>
    <col min="10750" max="10750" width="13.5" style="340" customWidth="1"/>
    <col min="10751" max="10751" width="32.125" style="340" customWidth="1"/>
    <col min="10752" max="10752" width="15.5" style="340" customWidth="1"/>
    <col min="10753" max="10753" width="12.25" style="340" customWidth="1"/>
    <col min="10754" max="11002" width="9" style="340"/>
    <col min="11003" max="11003" width="4.875" style="340" customWidth="1"/>
    <col min="11004" max="11004" width="30.625" style="340" customWidth="1"/>
    <col min="11005" max="11005" width="17" style="340" customWidth="1"/>
    <col min="11006" max="11006" width="13.5" style="340" customWidth="1"/>
    <col min="11007" max="11007" width="32.125" style="340" customWidth="1"/>
    <col min="11008" max="11008" width="15.5" style="340" customWidth="1"/>
    <col min="11009" max="11009" width="12.25" style="340" customWidth="1"/>
    <col min="11010" max="11258" width="9" style="340"/>
    <col min="11259" max="11259" width="4.875" style="340" customWidth="1"/>
    <col min="11260" max="11260" width="30.625" style="340" customWidth="1"/>
    <col min="11261" max="11261" width="17" style="340" customWidth="1"/>
    <col min="11262" max="11262" width="13.5" style="340" customWidth="1"/>
    <col min="11263" max="11263" width="32.125" style="340" customWidth="1"/>
    <col min="11264" max="11264" width="15.5" style="340" customWidth="1"/>
    <col min="11265" max="11265" width="12.25" style="340" customWidth="1"/>
    <col min="11266" max="11514" width="9" style="340"/>
    <col min="11515" max="11515" width="4.875" style="340" customWidth="1"/>
    <col min="11516" max="11516" width="30.625" style="340" customWidth="1"/>
    <col min="11517" max="11517" width="17" style="340" customWidth="1"/>
    <col min="11518" max="11518" width="13.5" style="340" customWidth="1"/>
    <col min="11519" max="11519" width="32.125" style="340" customWidth="1"/>
    <col min="11520" max="11520" width="15.5" style="340" customWidth="1"/>
    <col min="11521" max="11521" width="12.25" style="340" customWidth="1"/>
    <col min="11522" max="11770" width="9" style="340"/>
    <col min="11771" max="11771" width="4.875" style="340" customWidth="1"/>
    <col min="11772" max="11772" width="30.625" style="340" customWidth="1"/>
    <col min="11773" max="11773" width="17" style="340" customWidth="1"/>
    <col min="11774" max="11774" width="13.5" style="340" customWidth="1"/>
    <col min="11775" max="11775" width="32.125" style="340" customWidth="1"/>
    <col min="11776" max="11776" width="15.5" style="340" customWidth="1"/>
    <col min="11777" max="11777" width="12.25" style="340" customWidth="1"/>
    <col min="11778" max="12026" width="9" style="340"/>
    <col min="12027" max="12027" width="4.875" style="340" customWidth="1"/>
    <col min="12028" max="12028" width="30.625" style="340" customWidth="1"/>
    <col min="12029" max="12029" width="17" style="340" customWidth="1"/>
    <col min="12030" max="12030" width="13.5" style="340" customWidth="1"/>
    <col min="12031" max="12031" width="32.125" style="340" customWidth="1"/>
    <col min="12032" max="12032" width="15.5" style="340" customWidth="1"/>
    <col min="12033" max="12033" width="12.25" style="340" customWidth="1"/>
    <col min="12034" max="12282" width="9" style="340"/>
    <col min="12283" max="12283" width="4.875" style="340" customWidth="1"/>
    <col min="12284" max="12284" width="30.625" style="340" customWidth="1"/>
    <col min="12285" max="12285" width="17" style="340" customWidth="1"/>
    <col min="12286" max="12286" width="13.5" style="340" customWidth="1"/>
    <col min="12287" max="12287" width="32.125" style="340" customWidth="1"/>
    <col min="12288" max="12288" width="15.5" style="340" customWidth="1"/>
    <col min="12289" max="12289" width="12.25" style="340" customWidth="1"/>
    <col min="12290" max="12538" width="9" style="340"/>
    <col min="12539" max="12539" width="4.875" style="340" customWidth="1"/>
    <col min="12540" max="12540" width="30.625" style="340" customWidth="1"/>
    <col min="12541" max="12541" width="17" style="340" customWidth="1"/>
    <col min="12542" max="12542" width="13.5" style="340" customWidth="1"/>
    <col min="12543" max="12543" width="32.125" style="340" customWidth="1"/>
    <col min="12544" max="12544" width="15.5" style="340" customWidth="1"/>
    <col min="12545" max="12545" width="12.25" style="340" customWidth="1"/>
    <col min="12546" max="12794" width="9" style="340"/>
    <col min="12795" max="12795" width="4.875" style="340" customWidth="1"/>
    <col min="12796" max="12796" width="30.625" style="340" customWidth="1"/>
    <col min="12797" max="12797" width="17" style="340" customWidth="1"/>
    <col min="12798" max="12798" width="13.5" style="340" customWidth="1"/>
    <col min="12799" max="12799" width="32.125" style="340" customWidth="1"/>
    <col min="12800" max="12800" width="15.5" style="340" customWidth="1"/>
    <col min="12801" max="12801" width="12.25" style="340" customWidth="1"/>
    <col min="12802" max="13050" width="9" style="340"/>
    <col min="13051" max="13051" width="4.875" style="340" customWidth="1"/>
    <col min="13052" max="13052" width="30.625" style="340" customWidth="1"/>
    <col min="13053" max="13053" width="17" style="340" customWidth="1"/>
    <col min="13054" max="13054" width="13.5" style="340" customWidth="1"/>
    <col min="13055" max="13055" width="32.125" style="340" customWidth="1"/>
    <col min="13056" max="13056" width="15.5" style="340" customWidth="1"/>
    <col min="13057" max="13057" width="12.25" style="340" customWidth="1"/>
    <col min="13058" max="13306" width="9" style="340"/>
    <col min="13307" max="13307" width="4.875" style="340" customWidth="1"/>
    <col min="13308" max="13308" width="30.625" style="340" customWidth="1"/>
    <col min="13309" max="13309" width="17" style="340" customWidth="1"/>
    <col min="13310" max="13310" width="13.5" style="340" customWidth="1"/>
    <col min="13311" max="13311" width="32.125" style="340" customWidth="1"/>
    <col min="13312" max="13312" width="15.5" style="340" customWidth="1"/>
    <col min="13313" max="13313" width="12.25" style="340" customWidth="1"/>
    <col min="13314" max="13562" width="9" style="340"/>
    <col min="13563" max="13563" width="4.875" style="340" customWidth="1"/>
    <col min="13564" max="13564" width="30.625" style="340" customWidth="1"/>
    <col min="13565" max="13565" width="17" style="340" customWidth="1"/>
    <col min="13566" max="13566" width="13.5" style="340" customWidth="1"/>
    <col min="13567" max="13567" width="32.125" style="340" customWidth="1"/>
    <col min="13568" max="13568" width="15.5" style="340" customWidth="1"/>
    <col min="13569" max="13569" width="12.25" style="340" customWidth="1"/>
    <col min="13570" max="13818" width="9" style="340"/>
    <col min="13819" max="13819" width="4.875" style="340" customWidth="1"/>
    <col min="13820" max="13820" width="30.625" style="340" customWidth="1"/>
    <col min="13821" max="13821" width="17" style="340" customWidth="1"/>
    <col min="13822" max="13822" width="13.5" style="340" customWidth="1"/>
    <col min="13823" max="13823" width="32.125" style="340" customWidth="1"/>
    <col min="13824" max="13824" width="15.5" style="340" customWidth="1"/>
    <col min="13825" max="13825" width="12.25" style="340" customWidth="1"/>
    <col min="13826" max="14074" width="9" style="340"/>
    <col min="14075" max="14075" width="4.875" style="340" customWidth="1"/>
    <col min="14076" max="14076" width="30.625" style="340" customWidth="1"/>
    <col min="14077" max="14077" width="17" style="340" customWidth="1"/>
    <col min="14078" max="14078" width="13.5" style="340" customWidth="1"/>
    <col min="14079" max="14079" width="32.125" style="340" customWidth="1"/>
    <col min="14080" max="14080" width="15.5" style="340" customWidth="1"/>
    <col min="14081" max="14081" width="12.25" style="340" customWidth="1"/>
    <col min="14082" max="14330" width="9" style="340"/>
    <col min="14331" max="14331" width="4.875" style="340" customWidth="1"/>
    <col min="14332" max="14332" width="30.625" style="340" customWidth="1"/>
    <col min="14333" max="14333" width="17" style="340" customWidth="1"/>
    <col min="14334" max="14334" width="13.5" style="340" customWidth="1"/>
    <col min="14335" max="14335" width="32.125" style="340" customWidth="1"/>
    <col min="14336" max="14336" width="15.5" style="340" customWidth="1"/>
    <col min="14337" max="14337" width="12.25" style="340" customWidth="1"/>
    <col min="14338" max="14586" width="9" style="340"/>
    <col min="14587" max="14587" width="4.875" style="340" customWidth="1"/>
    <col min="14588" max="14588" width="30.625" style="340" customWidth="1"/>
    <col min="14589" max="14589" width="17" style="340" customWidth="1"/>
    <col min="14590" max="14590" width="13.5" style="340" customWidth="1"/>
    <col min="14591" max="14591" width="32.125" style="340" customWidth="1"/>
    <col min="14592" max="14592" width="15.5" style="340" customWidth="1"/>
    <col min="14593" max="14593" width="12.25" style="340" customWidth="1"/>
    <col min="14594" max="14842" width="9" style="340"/>
    <col min="14843" max="14843" width="4.875" style="340" customWidth="1"/>
    <col min="14844" max="14844" width="30.625" style="340" customWidth="1"/>
    <col min="14845" max="14845" width="17" style="340" customWidth="1"/>
    <col min="14846" max="14846" width="13.5" style="340" customWidth="1"/>
    <col min="14847" max="14847" width="32.125" style="340" customWidth="1"/>
    <col min="14848" max="14848" width="15.5" style="340" customWidth="1"/>
    <col min="14849" max="14849" width="12.25" style="340" customWidth="1"/>
    <col min="14850" max="15098" width="9" style="340"/>
    <col min="15099" max="15099" width="4.875" style="340" customWidth="1"/>
    <col min="15100" max="15100" width="30.625" style="340" customWidth="1"/>
    <col min="15101" max="15101" width="17" style="340" customWidth="1"/>
    <col min="15102" max="15102" width="13.5" style="340" customWidth="1"/>
    <col min="15103" max="15103" width="32.125" style="340" customWidth="1"/>
    <col min="15104" max="15104" width="15.5" style="340" customWidth="1"/>
    <col min="15105" max="15105" width="12.25" style="340" customWidth="1"/>
    <col min="15106" max="15354" width="9" style="340"/>
    <col min="15355" max="15355" width="4.875" style="340" customWidth="1"/>
    <col min="15356" max="15356" width="30.625" style="340" customWidth="1"/>
    <col min="15357" max="15357" width="17" style="340" customWidth="1"/>
    <col min="15358" max="15358" width="13.5" style="340" customWidth="1"/>
    <col min="15359" max="15359" width="32.125" style="340" customWidth="1"/>
    <col min="15360" max="15360" width="15.5" style="340" customWidth="1"/>
    <col min="15361" max="15361" width="12.25" style="340" customWidth="1"/>
    <col min="15362" max="15610" width="9" style="340"/>
    <col min="15611" max="15611" width="4.875" style="340" customWidth="1"/>
    <col min="15612" max="15612" width="30.625" style="340" customWidth="1"/>
    <col min="15613" max="15613" width="17" style="340" customWidth="1"/>
    <col min="15614" max="15614" width="13.5" style="340" customWidth="1"/>
    <col min="15615" max="15615" width="32.125" style="340" customWidth="1"/>
    <col min="15616" max="15616" width="15.5" style="340" customWidth="1"/>
    <col min="15617" max="15617" width="12.25" style="340" customWidth="1"/>
    <col min="15618" max="15866" width="9" style="340"/>
    <col min="15867" max="15867" width="4.875" style="340" customWidth="1"/>
    <col min="15868" max="15868" width="30.625" style="340" customWidth="1"/>
    <col min="15869" max="15869" width="17" style="340" customWidth="1"/>
    <col min="15870" max="15870" width="13.5" style="340" customWidth="1"/>
    <col min="15871" max="15871" width="32.125" style="340" customWidth="1"/>
    <col min="15872" max="15872" width="15.5" style="340" customWidth="1"/>
    <col min="15873" max="15873" width="12.25" style="340" customWidth="1"/>
    <col min="15874" max="16122" width="9" style="340"/>
    <col min="16123" max="16123" width="4.875" style="340" customWidth="1"/>
    <col min="16124" max="16124" width="30.625" style="340" customWidth="1"/>
    <col min="16125" max="16125" width="17" style="340" customWidth="1"/>
    <col min="16126" max="16126" width="13.5" style="340" customWidth="1"/>
    <col min="16127" max="16127" width="32.125" style="340" customWidth="1"/>
    <col min="16128" max="16128" width="15.5" style="340" customWidth="1"/>
    <col min="16129" max="16129" width="12.25" style="340" customWidth="1"/>
    <col min="16130" max="16384" width="9" style="340"/>
  </cols>
  <sheetData>
    <row r="1" s="340" customFormat="1" ht="21" customHeight="1" spans="1:12">
      <c r="A1" s="127" t="s">
        <v>39</v>
      </c>
      <c r="B1" s="127"/>
      <c r="C1" s="127"/>
      <c r="D1" s="127"/>
      <c r="E1" s="127"/>
      <c r="F1" s="127"/>
      <c r="G1" s="127"/>
      <c r="H1" s="127"/>
      <c r="I1" s="127"/>
      <c r="J1" s="127"/>
      <c r="K1" s="127"/>
      <c r="L1" s="127"/>
    </row>
    <row r="2" s="340" customFormat="1" customHeight="1" spans="1:12">
      <c r="A2" s="342" t="s">
        <v>40</v>
      </c>
      <c r="B2" s="342"/>
      <c r="C2" s="342"/>
      <c r="D2" s="342"/>
      <c r="E2" s="342"/>
      <c r="F2" s="342"/>
      <c r="G2" s="342"/>
      <c r="H2" s="342"/>
      <c r="I2" s="342"/>
      <c r="J2" s="342"/>
      <c r="K2" s="342"/>
      <c r="L2" s="342"/>
    </row>
    <row r="3" s="340" customFormat="1" ht="18" customHeight="1" spans="1:12">
      <c r="A3" s="343"/>
      <c r="B3" s="343"/>
      <c r="C3" s="343"/>
      <c r="D3" s="343"/>
      <c r="E3" s="343"/>
      <c r="F3" s="343"/>
      <c r="G3" s="343"/>
      <c r="H3" s="343"/>
      <c r="I3" s="343"/>
      <c r="J3" s="343"/>
      <c r="K3" s="343"/>
      <c r="L3" s="353" t="s">
        <v>41</v>
      </c>
    </row>
    <row r="4" s="340" customFormat="1" ht="75" customHeight="1" spans="1:12">
      <c r="A4" s="72" t="s">
        <v>42</v>
      </c>
      <c r="B4" s="73" t="s">
        <v>43</v>
      </c>
      <c r="C4" s="73" t="s">
        <v>44</v>
      </c>
      <c r="D4" s="73" t="s">
        <v>45</v>
      </c>
      <c r="E4" s="73" t="s">
        <v>46</v>
      </c>
      <c r="F4" s="266" t="s">
        <v>47</v>
      </c>
      <c r="G4" s="72" t="s">
        <v>48</v>
      </c>
      <c r="H4" s="73" t="s">
        <v>43</v>
      </c>
      <c r="I4" s="73" t="s">
        <v>44</v>
      </c>
      <c r="J4" s="73" t="s">
        <v>45</v>
      </c>
      <c r="K4" s="73" t="s">
        <v>46</v>
      </c>
      <c r="L4" s="266" t="s">
        <v>47</v>
      </c>
    </row>
    <row r="5" s="340" customFormat="1" ht="20.1" customHeight="1" spans="1:12">
      <c r="A5" s="72" t="s">
        <v>49</v>
      </c>
      <c r="B5" s="344">
        <f>B6+B32</f>
        <v>2722</v>
      </c>
      <c r="C5" s="344">
        <f>C6+C32</f>
        <v>2722</v>
      </c>
      <c r="D5" s="344">
        <f>D6+D32</f>
        <v>4444</v>
      </c>
      <c r="E5" s="316">
        <f t="shared" ref="E5:E10" si="0">D5/C5</f>
        <v>1.63262307127112</v>
      </c>
      <c r="F5" s="316">
        <v>1.0457771469127</v>
      </c>
      <c r="G5" s="72" t="s">
        <v>49</v>
      </c>
      <c r="H5" s="344">
        <f>H6+H32</f>
        <v>2722</v>
      </c>
      <c r="I5" s="344">
        <f>I6+I32</f>
        <v>2722</v>
      </c>
      <c r="J5" s="344">
        <f>J6+J32</f>
        <v>4444</v>
      </c>
      <c r="K5" s="316">
        <f>J5/I5</f>
        <v>1.63262307127112</v>
      </c>
      <c r="L5" s="316">
        <v>1.0457771469127</v>
      </c>
    </row>
    <row r="6" s="340" customFormat="1" ht="20.1" customHeight="1" spans="1:12">
      <c r="A6" s="345" t="s">
        <v>50</v>
      </c>
      <c r="B6" s="344">
        <f>B7+B23</f>
        <v>1400</v>
      </c>
      <c r="C6" s="344">
        <f>C7+C23</f>
        <v>1400</v>
      </c>
      <c r="D6" s="344">
        <f>D7+D23</f>
        <v>1452</v>
      </c>
      <c r="E6" s="316">
        <f t="shared" si="0"/>
        <v>1.03714285714286</v>
      </c>
      <c r="F6" s="316">
        <v>1.4277566539924</v>
      </c>
      <c r="G6" s="345" t="s">
        <v>51</v>
      </c>
      <c r="H6" s="344">
        <f>SUM(H7:H31)</f>
        <v>2675</v>
      </c>
      <c r="I6" s="344">
        <f>SUM(I7:I31)</f>
        <v>2675</v>
      </c>
      <c r="J6" s="344">
        <f>SUM(J7:J31)</f>
        <v>4304</v>
      </c>
      <c r="K6" s="316">
        <f>J6/I6</f>
        <v>1.60897196261682</v>
      </c>
      <c r="L6" s="316">
        <v>1.04530627038782</v>
      </c>
    </row>
    <row r="7" s="340" customFormat="1" ht="20.1" customHeight="1" spans="1:12">
      <c r="A7" s="251" t="s">
        <v>52</v>
      </c>
      <c r="B7" s="346">
        <f>SUM(B8:B21)</f>
        <v>1300</v>
      </c>
      <c r="C7" s="346">
        <f>SUM(C8:C21)</f>
        <v>1300</v>
      </c>
      <c r="D7" s="346">
        <f>SUM(D8:D22)</f>
        <v>1420</v>
      </c>
      <c r="E7" s="316">
        <f t="shared" si="0"/>
        <v>1.09230769230769</v>
      </c>
      <c r="F7" s="316">
        <v>1.33555133079848</v>
      </c>
      <c r="G7" s="251" t="s">
        <v>53</v>
      </c>
      <c r="H7" s="108">
        <v>770</v>
      </c>
      <c r="I7" s="108">
        <v>770</v>
      </c>
      <c r="J7" s="346">
        <v>987</v>
      </c>
      <c r="K7" s="316">
        <f>J7/I7</f>
        <v>1.28181818181818</v>
      </c>
      <c r="L7" s="316">
        <v>0.798076923076923</v>
      </c>
    </row>
    <row r="8" s="340" customFormat="1" ht="20.1" customHeight="1" spans="1:12">
      <c r="A8" s="251" t="s">
        <v>54</v>
      </c>
      <c r="B8" s="108">
        <v>705</v>
      </c>
      <c r="C8" s="108">
        <v>705</v>
      </c>
      <c r="D8" s="346">
        <v>729</v>
      </c>
      <c r="E8" s="316">
        <f t="shared" si="0"/>
        <v>1.03404255319149</v>
      </c>
      <c r="F8" s="316">
        <v>1.3562412342216</v>
      </c>
      <c r="G8" s="251" t="s">
        <v>55</v>
      </c>
      <c r="H8" s="108"/>
      <c r="I8" s="108"/>
      <c r="J8" s="346"/>
      <c r="K8" s="316"/>
      <c r="L8" s="316"/>
    </row>
    <row r="9" s="340" customFormat="1" ht="20.1" customHeight="1" spans="1:12">
      <c r="A9" s="251" t="s">
        <v>56</v>
      </c>
      <c r="B9" s="108">
        <v>300</v>
      </c>
      <c r="C9" s="108">
        <v>300</v>
      </c>
      <c r="D9" s="346">
        <v>385</v>
      </c>
      <c r="E9" s="316">
        <f t="shared" si="0"/>
        <v>1.28333333333333</v>
      </c>
      <c r="F9" s="316">
        <v>1.31192660550459</v>
      </c>
      <c r="G9" s="251" t="s">
        <v>57</v>
      </c>
      <c r="H9" s="108"/>
      <c r="I9" s="108"/>
      <c r="J9" s="346"/>
      <c r="K9" s="316"/>
      <c r="L9" s="316"/>
    </row>
    <row r="10" s="340" customFormat="1" ht="20.1" customHeight="1" spans="1:12">
      <c r="A10" s="251" t="s">
        <v>58</v>
      </c>
      <c r="B10" s="108">
        <v>30</v>
      </c>
      <c r="C10" s="108">
        <v>30</v>
      </c>
      <c r="D10" s="346">
        <v>53</v>
      </c>
      <c r="E10" s="316">
        <f t="shared" si="0"/>
        <v>1.76666666666667</v>
      </c>
      <c r="F10" s="316">
        <v>0.769230769230769</v>
      </c>
      <c r="G10" s="251" t="s">
        <v>59</v>
      </c>
      <c r="H10" s="108"/>
      <c r="I10" s="108"/>
      <c r="J10" s="346"/>
      <c r="K10" s="316"/>
      <c r="L10" s="316"/>
    </row>
    <row r="11" s="340" customFormat="1" ht="20.1" customHeight="1" spans="1:12">
      <c r="A11" s="251" t="s">
        <v>60</v>
      </c>
      <c r="B11" s="108"/>
      <c r="C11" s="108"/>
      <c r="D11" s="346">
        <v>5</v>
      </c>
      <c r="E11" s="316"/>
      <c r="F11" s="316"/>
      <c r="G11" s="251" t="s">
        <v>61</v>
      </c>
      <c r="H11" s="108"/>
      <c r="I11" s="108"/>
      <c r="J11" s="346"/>
      <c r="K11" s="316"/>
      <c r="L11" s="316"/>
    </row>
    <row r="12" s="340" customFormat="1" ht="20.1" customHeight="1" spans="1:12">
      <c r="A12" s="251" t="s">
        <v>62</v>
      </c>
      <c r="B12" s="108">
        <v>110</v>
      </c>
      <c r="C12" s="108">
        <v>110</v>
      </c>
      <c r="D12" s="346">
        <v>115</v>
      </c>
      <c r="E12" s="316">
        <f>D12/C12</f>
        <v>1.04545454545455</v>
      </c>
      <c r="F12" s="316">
        <v>1.41666666666667</v>
      </c>
      <c r="G12" s="251" t="s">
        <v>63</v>
      </c>
      <c r="H12" s="108"/>
      <c r="I12" s="108"/>
      <c r="J12" s="346"/>
      <c r="K12" s="316"/>
      <c r="L12" s="316"/>
    </row>
    <row r="13" s="340" customFormat="1" ht="20.1" customHeight="1" spans="1:12">
      <c r="A13" s="251" t="s">
        <v>64</v>
      </c>
      <c r="B13" s="108">
        <v>85</v>
      </c>
      <c r="C13" s="108">
        <v>85</v>
      </c>
      <c r="D13" s="346">
        <v>65</v>
      </c>
      <c r="E13" s="316">
        <f>D13/C13</f>
        <v>0.764705882352941</v>
      </c>
      <c r="F13" s="316">
        <v>1.21428571428571</v>
      </c>
      <c r="G13" s="251" t="s">
        <v>65</v>
      </c>
      <c r="H13" s="108">
        <v>115</v>
      </c>
      <c r="I13" s="108">
        <v>115</v>
      </c>
      <c r="J13" s="346">
        <v>129</v>
      </c>
      <c r="K13" s="316">
        <f t="shared" ref="K13:K18" si="1">J13/I13</f>
        <v>1.12173913043478</v>
      </c>
      <c r="L13" s="316">
        <v>1.21428571428571</v>
      </c>
    </row>
    <row r="14" s="340" customFormat="1" ht="20.1" customHeight="1" spans="1:12">
      <c r="A14" s="251" t="s">
        <v>66</v>
      </c>
      <c r="B14" s="108">
        <v>55</v>
      </c>
      <c r="C14" s="108">
        <v>55</v>
      </c>
      <c r="D14" s="346">
        <v>44</v>
      </c>
      <c r="E14" s="316">
        <f>D14/C14</f>
        <v>0.8</v>
      </c>
      <c r="F14" s="316">
        <v>1.03333333333333</v>
      </c>
      <c r="G14" s="251" t="s">
        <v>67</v>
      </c>
      <c r="H14" s="108">
        <v>483</v>
      </c>
      <c r="I14" s="108">
        <v>483</v>
      </c>
      <c r="J14" s="346">
        <v>503</v>
      </c>
      <c r="K14" s="316">
        <f t="shared" si="1"/>
        <v>1.04140786749482</v>
      </c>
      <c r="L14" s="316">
        <v>1.18848167539267</v>
      </c>
    </row>
    <row r="15" s="340" customFormat="1" ht="20.1" customHeight="1" spans="1:12">
      <c r="A15" s="251" t="s">
        <v>68</v>
      </c>
      <c r="B15" s="108">
        <v>10</v>
      </c>
      <c r="C15" s="108">
        <v>10</v>
      </c>
      <c r="D15" s="346">
        <v>12</v>
      </c>
      <c r="E15" s="316">
        <f>D15/C15</f>
        <v>1.2</v>
      </c>
      <c r="F15" s="316">
        <v>1.55555555555556</v>
      </c>
      <c r="G15" s="251" t="s">
        <v>69</v>
      </c>
      <c r="H15" s="108">
        <v>112</v>
      </c>
      <c r="I15" s="108">
        <v>112</v>
      </c>
      <c r="J15" s="346">
        <v>109</v>
      </c>
      <c r="K15" s="316">
        <f t="shared" si="1"/>
        <v>0.973214285714286</v>
      </c>
      <c r="L15" s="316">
        <v>0.975609756097561</v>
      </c>
    </row>
    <row r="16" s="340" customFormat="1" ht="20.1" customHeight="1" spans="1:12">
      <c r="A16" s="251" t="s">
        <v>70</v>
      </c>
      <c r="B16" s="108">
        <v>4</v>
      </c>
      <c r="C16" s="108">
        <v>4</v>
      </c>
      <c r="D16" s="346"/>
      <c r="E16" s="316">
        <f>D16/C16</f>
        <v>0</v>
      </c>
      <c r="F16" s="316"/>
      <c r="G16" s="251" t="s">
        <v>71</v>
      </c>
      <c r="H16" s="108">
        <v>144</v>
      </c>
      <c r="I16" s="108">
        <v>144</v>
      </c>
      <c r="J16" s="346">
        <v>153</v>
      </c>
      <c r="K16" s="316">
        <f t="shared" si="1"/>
        <v>1.0625</v>
      </c>
      <c r="L16" s="316">
        <v>1.13333333333333</v>
      </c>
    </row>
    <row r="17" s="340" customFormat="1" ht="20.1" customHeight="1" spans="1:12">
      <c r="A17" s="251" t="s">
        <v>72</v>
      </c>
      <c r="B17" s="108"/>
      <c r="C17" s="108"/>
      <c r="D17" s="346"/>
      <c r="E17" s="316"/>
      <c r="F17" s="316"/>
      <c r="G17" s="251" t="s">
        <v>73</v>
      </c>
      <c r="H17" s="108">
        <v>135</v>
      </c>
      <c r="I17" s="108">
        <v>135</v>
      </c>
      <c r="J17" s="346">
        <v>253</v>
      </c>
      <c r="K17" s="316">
        <f t="shared" si="1"/>
        <v>1.87407407407407</v>
      </c>
      <c r="L17" s="316">
        <v>0.906040268456376</v>
      </c>
    </row>
    <row r="18" s="340" customFormat="1" ht="20.1" customHeight="1" spans="1:12">
      <c r="A18" s="251" t="s">
        <v>74</v>
      </c>
      <c r="B18" s="108"/>
      <c r="C18" s="108"/>
      <c r="D18" s="346">
        <v>12</v>
      </c>
      <c r="E18" s="316"/>
      <c r="F18" s="316"/>
      <c r="G18" s="251" t="s">
        <v>75</v>
      </c>
      <c r="H18" s="108">
        <v>772</v>
      </c>
      <c r="I18" s="108">
        <v>772</v>
      </c>
      <c r="J18" s="346">
        <v>1447</v>
      </c>
      <c r="K18" s="316">
        <f t="shared" si="1"/>
        <v>1.87435233160622</v>
      </c>
      <c r="L18" s="316">
        <v>1.00481927710843</v>
      </c>
    </row>
    <row r="19" s="340" customFormat="1" ht="20.1" customHeight="1" spans="1:12">
      <c r="A19" s="251" t="s">
        <v>76</v>
      </c>
      <c r="B19" s="346">
        <v>1</v>
      </c>
      <c r="C19" s="346">
        <v>1</v>
      </c>
      <c r="D19" s="346"/>
      <c r="E19" s="316"/>
      <c r="F19" s="316"/>
      <c r="G19" s="251" t="s">
        <v>77</v>
      </c>
      <c r="H19" s="108"/>
      <c r="I19" s="108"/>
      <c r="J19" s="346"/>
      <c r="K19" s="316"/>
      <c r="L19" s="316"/>
    </row>
    <row r="20" s="340" customFormat="1" ht="20.1" customHeight="1" spans="1:12">
      <c r="A20" s="251" t="s">
        <v>78</v>
      </c>
      <c r="B20" s="346"/>
      <c r="C20" s="346"/>
      <c r="D20" s="346"/>
      <c r="E20" s="316"/>
      <c r="F20" s="316"/>
      <c r="G20" s="251" t="s">
        <v>79</v>
      </c>
      <c r="H20" s="108"/>
      <c r="I20" s="108"/>
      <c r="J20" s="346">
        <v>593</v>
      </c>
      <c r="K20" s="316" t="e">
        <f>J20/I20</f>
        <v>#DIV/0!</v>
      </c>
      <c r="L20" s="316">
        <v>3.02247191011236</v>
      </c>
    </row>
    <row r="21" s="340" customFormat="1" ht="20.1" customHeight="1" spans="1:12">
      <c r="A21" s="251" t="s">
        <v>80</v>
      </c>
      <c r="B21" s="347"/>
      <c r="C21" s="313"/>
      <c r="D21" s="314"/>
      <c r="E21" s="316"/>
      <c r="F21" s="316"/>
      <c r="G21" s="251" t="s">
        <v>81</v>
      </c>
      <c r="H21" s="108"/>
      <c r="I21" s="108"/>
      <c r="J21" s="346"/>
      <c r="K21" s="316"/>
      <c r="L21" s="316"/>
    </row>
    <row r="22" s="340" customFormat="1" ht="20.1" customHeight="1" spans="1:12">
      <c r="A22" s="251" t="s">
        <v>82</v>
      </c>
      <c r="B22" s="347"/>
      <c r="C22" s="313"/>
      <c r="D22" s="314"/>
      <c r="E22" s="316"/>
      <c r="F22" s="316"/>
      <c r="G22" s="251" t="s">
        <v>83</v>
      </c>
      <c r="H22" s="108"/>
      <c r="I22" s="108"/>
      <c r="J22" s="346"/>
      <c r="K22" s="316"/>
      <c r="L22" s="316"/>
    </row>
    <row r="23" s="340" customFormat="1" ht="20.1" customHeight="1" spans="1:12">
      <c r="A23" s="251" t="s">
        <v>84</v>
      </c>
      <c r="B23" s="346">
        <f>SUM(B24:B30)</f>
        <v>100</v>
      </c>
      <c r="C23" s="346">
        <f>SUM(C24:C30)</f>
        <v>100</v>
      </c>
      <c r="D23" s="346">
        <f>SUM(D24:D30)</f>
        <v>32</v>
      </c>
      <c r="E23" s="316">
        <f>D23/C23</f>
        <v>0.32</v>
      </c>
      <c r="F23" s="348"/>
      <c r="G23" s="251" t="s">
        <v>85</v>
      </c>
      <c r="H23" s="108"/>
      <c r="I23" s="108"/>
      <c r="J23" s="346"/>
      <c r="K23" s="316"/>
      <c r="L23" s="316"/>
    </row>
    <row r="24" s="340" customFormat="1" ht="20.1" customHeight="1" spans="1:12">
      <c r="A24" s="251" t="s">
        <v>86</v>
      </c>
      <c r="B24" s="346"/>
      <c r="C24" s="346"/>
      <c r="D24" s="346"/>
      <c r="E24" s="316"/>
      <c r="F24" s="316"/>
      <c r="G24" s="251" t="s">
        <v>87</v>
      </c>
      <c r="H24" s="108"/>
      <c r="I24" s="108"/>
      <c r="J24" s="346"/>
      <c r="K24" s="316"/>
      <c r="L24" s="316"/>
    </row>
    <row r="25" s="340" customFormat="1" ht="20.1" customHeight="1" spans="1:12">
      <c r="A25" s="251" t="s">
        <v>88</v>
      </c>
      <c r="B25" s="346"/>
      <c r="C25" s="346"/>
      <c r="D25" s="346"/>
      <c r="E25" s="316"/>
      <c r="F25" s="316"/>
      <c r="G25" s="251" t="s">
        <v>89</v>
      </c>
      <c r="H25" s="108">
        <v>117</v>
      </c>
      <c r="I25" s="108">
        <v>117</v>
      </c>
      <c r="J25" s="346">
        <v>130</v>
      </c>
      <c r="K25" s="316">
        <f>J25/I25</f>
        <v>1.11111111111111</v>
      </c>
      <c r="L25" s="316">
        <v>1.42528735632184</v>
      </c>
    </row>
    <row r="26" s="340" customFormat="1" ht="20.1" customHeight="1" spans="1:12">
      <c r="A26" s="251" t="s">
        <v>90</v>
      </c>
      <c r="B26" s="346"/>
      <c r="C26" s="346"/>
      <c r="D26" s="346"/>
      <c r="E26" s="316"/>
      <c r="F26" s="316"/>
      <c r="G26" s="251" t="s">
        <v>91</v>
      </c>
      <c r="H26" s="108"/>
      <c r="I26" s="108"/>
      <c r="J26" s="346"/>
      <c r="K26" s="316"/>
      <c r="L26" s="316"/>
    </row>
    <row r="27" s="340" customFormat="1" ht="20.1" customHeight="1" spans="1:12">
      <c r="A27" s="251" t="s">
        <v>92</v>
      </c>
      <c r="B27" s="346">
        <v>100</v>
      </c>
      <c r="C27" s="346">
        <v>100</v>
      </c>
      <c r="D27" s="346">
        <v>14</v>
      </c>
      <c r="E27" s="316"/>
      <c r="F27" s="349"/>
      <c r="G27" s="251" t="s">
        <v>93</v>
      </c>
      <c r="H27" s="108"/>
      <c r="I27" s="108"/>
      <c r="J27" s="346"/>
      <c r="K27" s="316"/>
      <c r="L27" s="316"/>
    </row>
    <row r="28" s="340" customFormat="1" ht="20.1" customHeight="1" spans="1:12">
      <c r="A28" s="251" t="s">
        <v>94</v>
      </c>
      <c r="B28" s="346"/>
      <c r="C28" s="346"/>
      <c r="D28" s="346">
        <v>18</v>
      </c>
      <c r="E28" s="316"/>
      <c r="F28" s="349"/>
      <c r="G28" s="251" t="s">
        <v>95</v>
      </c>
      <c r="H28" s="108">
        <v>27</v>
      </c>
      <c r="I28" s="108">
        <v>27</v>
      </c>
      <c r="J28" s="346"/>
      <c r="K28" s="316"/>
      <c r="L28" s="349"/>
    </row>
    <row r="29" s="340" customFormat="1" ht="20.1" customHeight="1" spans="1:12">
      <c r="A29" s="251" t="s">
        <v>96</v>
      </c>
      <c r="B29" s="346"/>
      <c r="C29" s="346"/>
      <c r="D29" s="346"/>
      <c r="E29" s="316"/>
      <c r="F29" s="349"/>
      <c r="G29" s="251" t="s">
        <v>97</v>
      </c>
      <c r="H29" s="346"/>
      <c r="I29" s="346"/>
      <c r="J29" s="346"/>
      <c r="K29" s="316"/>
      <c r="L29" s="349"/>
    </row>
    <row r="30" s="340" customFormat="1" ht="20.1" customHeight="1" spans="1:12">
      <c r="A30" s="251" t="s">
        <v>98</v>
      </c>
      <c r="B30" s="346"/>
      <c r="C30" s="346"/>
      <c r="D30" s="346"/>
      <c r="E30" s="316"/>
      <c r="F30" s="349"/>
      <c r="G30" s="251" t="s">
        <v>99</v>
      </c>
      <c r="H30" s="346"/>
      <c r="I30" s="346"/>
      <c r="J30" s="346"/>
      <c r="K30" s="316"/>
      <c r="L30" s="349"/>
    </row>
    <row r="31" s="340" customFormat="1" ht="20.1" customHeight="1" spans="1:12">
      <c r="A31" s="313"/>
      <c r="B31" s="350"/>
      <c r="C31" s="313"/>
      <c r="D31" s="313"/>
      <c r="E31" s="313"/>
      <c r="F31" s="313"/>
      <c r="G31" s="251" t="s">
        <v>100</v>
      </c>
      <c r="H31" s="346"/>
      <c r="I31" s="346"/>
      <c r="J31" s="346"/>
      <c r="K31" s="316"/>
      <c r="L31" s="349"/>
    </row>
    <row r="32" s="340" customFormat="1" ht="20.1" customHeight="1" spans="1:12">
      <c r="A32" s="345" t="s">
        <v>101</v>
      </c>
      <c r="B32" s="344">
        <f>SUM(B33:B37)+B41</f>
        <v>1322</v>
      </c>
      <c r="C32" s="344">
        <f>SUM(C33:C37)+C41</f>
        <v>1322</v>
      </c>
      <c r="D32" s="344">
        <f>SUM(D33:D37)+D41</f>
        <v>2992</v>
      </c>
      <c r="E32" s="316">
        <f>D32/C32</f>
        <v>2.26323751891074</v>
      </c>
      <c r="F32" s="316">
        <v>0.818233295583239</v>
      </c>
      <c r="G32" s="345" t="s">
        <v>102</v>
      </c>
      <c r="H32" s="351">
        <f>H33+H34+H35+H38+H39+H43</f>
        <v>47</v>
      </c>
      <c r="I32" s="351">
        <f>I33+I34+I35+I38+I39+I43</f>
        <v>47</v>
      </c>
      <c r="J32" s="351">
        <f>J33+J34+J35+J38+J39+J43</f>
        <v>140</v>
      </c>
      <c r="K32" s="275" t="s">
        <v>103</v>
      </c>
      <c r="L32" s="316">
        <v>1.06779661016949</v>
      </c>
    </row>
    <row r="33" s="340" customFormat="1" ht="20.1" customHeight="1" spans="1:12">
      <c r="A33" s="251" t="s">
        <v>104</v>
      </c>
      <c r="B33" s="346">
        <v>1322</v>
      </c>
      <c r="C33" s="346">
        <v>1322</v>
      </c>
      <c r="D33" s="346">
        <v>2977</v>
      </c>
      <c r="E33" s="316">
        <f>D33/C33</f>
        <v>2.25189107413011</v>
      </c>
      <c r="F33" s="316">
        <v>0.853514471352628</v>
      </c>
      <c r="G33" s="251" t="s">
        <v>105</v>
      </c>
      <c r="H33" s="346">
        <v>47</v>
      </c>
      <c r="I33" s="346">
        <v>47</v>
      </c>
      <c r="J33" s="346">
        <v>89</v>
      </c>
      <c r="K33" s="314"/>
      <c r="L33" s="316">
        <v>0.559322033898305</v>
      </c>
    </row>
    <row r="34" s="340" customFormat="1" ht="20.1" customHeight="1" spans="1:12">
      <c r="A34" s="251" t="s">
        <v>106</v>
      </c>
      <c r="B34" s="346"/>
      <c r="C34" s="346"/>
      <c r="D34" s="346"/>
      <c r="E34" s="314"/>
      <c r="F34" s="313"/>
      <c r="G34" s="251" t="s">
        <v>107</v>
      </c>
      <c r="H34" s="346"/>
      <c r="I34" s="346"/>
      <c r="J34" s="346"/>
      <c r="K34" s="314"/>
      <c r="L34" s="313"/>
    </row>
    <row r="35" s="340" customFormat="1" ht="20.1" customHeight="1" spans="1:12">
      <c r="A35" s="251" t="s">
        <v>108</v>
      </c>
      <c r="B35" s="346"/>
      <c r="C35" s="346"/>
      <c r="D35" s="346"/>
      <c r="E35" s="314"/>
      <c r="F35" s="313"/>
      <c r="G35" s="251" t="s">
        <v>109</v>
      </c>
      <c r="H35" s="346"/>
      <c r="I35" s="346"/>
      <c r="J35" s="346"/>
      <c r="K35" s="314"/>
      <c r="L35" s="313"/>
    </row>
    <row r="36" s="340" customFormat="1" ht="20.1" customHeight="1" spans="1:12">
      <c r="A36" s="251" t="s">
        <v>110</v>
      </c>
      <c r="B36" s="346"/>
      <c r="C36" s="346"/>
      <c r="D36" s="346"/>
      <c r="E36" s="314"/>
      <c r="F36" s="313"/>
      <c r="G36" s="251" t="s">
        <v>111</v>
      </c>
      <c r="H36" s="346"/>
      <c r="I36" s="346"/>
      <c r="J36" s="346"/>
      <c r="K36" s="314"/>
      <c r="L36" s="313"/>
    </row>
    <row r="37" s="340" customFormat="1" ht="20.1" customHeight="1" spans="1:12">
      <c r="A37" s="251" t="s">
        <v>112</v>
      </c>
      <c r="B37" s="346">
        <f>SUM(B38:B40)</f>
        <v>0</v>
      </c>
      <c r="C37" s="346">
        <f>SUM(C38:C40)</f>
        <v>0</v>
      </c>
      <c r="D37" s="346">
        <f>SUM(D38:D40)</f>
        <v>0</v>
      </c>
      <c r="E37" s="314"/>
      <c r="F37" s="313"/>
      <c r="G37" s="251" t="s">
        <v>113</v>
      </c>
      <c r="H37" s="346"/>
      <c r="I37" s="346"/>
      <c r="J37" s="346"/>
      <c r="K37" s="314"/>
      <c r="L37" s="313"/>
    </row>
    <row r="38" s="340" customFormat="1" ht="20.1" customHeight="1" spans="1:12">
      <c r="A38" s="251" t="s">
        <v>114</v>
      </c>
      <c r="B38" s="346"/>
      <c r="C38" s="346"/>
      <c r="D38" s="346"/>
      <c r="E38" s="314"/>
      <c r="F38" s="313"/>
      <c r="G38" s="251" t="s">
        <v>115</v>
      </c>
      <c r="H38" s="346"/>
      <c r="I38" s="346"/>
      <c r="J38" s="346"/>
      <c r="K38" s="314"/>
      <c r="L38" s="313"/>
    </row>
    <row r="39" s="340" customFormat="1" ht="20.1" customHeight="1" spans="1:12">
      <c r="A39" s="251" t="s">
        <v>116</v>
      </c>
      <c r="B39" s="346"/>
      <c r="C39" s="346"/>
      <c r="D39" s="346"/>
      <c r="E39" s="314"/>
      <c r="F39" s="313"/>
      <c r="G39" s="251" t="s">
        <v>117</v>
      </c>
      <c r="H39" s="346"/>
      <c r="I39" s="346"/>
      <c r="J39" s="346"/>
      <c r="K39" s="314"/>
      <c r="L39" s="313"/>
    </row>
    <row r="40" s="340" customFormat="1" ht="20.1" customHeight="1" spans="1:12">
      <c r="A40" s="251" t="s">
        <v>118</v>
      </c>
      <c r="B40" s="346"/>
      <c r="C40" s="346"/>
      <c r="D40" s="346"/>
      <c r="E40" s="314"/>
      <c r="F40" s="313"/>
      <c r="G40" s="251" t="s">
        <v>119</v>
      </c>
      <c r="H40" s="346"/>
      <c r="I40" s="346"/>
      <c r="J40" s="346"/>
      <c r="K40" s="314"/>
      <c r="L40" s="313"/>
    </row>
    <row r="41" s="340" customFormat="1" ht="20.1" customHeight="1" spans="1:12">
      <c r="A41" s="251" t="s">
        <v>120</v>
      </c>
      <c r="B41" s="346"/>
      <c r="C41" s="346"/>
      <c r="D41" s="346">
        <v>15</v>
      </c>
      <c r="E41" s="314"/>
      <c r="F41" s="313">
        <v>0</v>
      </c>
      <c r="G41" s="251" t="s">
        <v>121</v>
      </c>
      <c r="H41" s="346"/>
      <c r="I41" s="346"/>
      <c r="J41" s="346"/>
      <c r="K41" s="314"/>
      <c r="L41" s="313"/>
    </row>
    <row r="42" s="340" customFormat="1" ht="20.1" customHeight="1" spans="1:12">
      <c r="A42" s="251"/>
      <c r="B42" s="346"/>
      <c r="C42" s="346"/>
      <c r="D42" s="346"/>
      <c r="E42" s="313"/>
      <c r="F42" s="313"/>
      <c r="G42" s="251" t="s">
        <v>122</v>
      </c>
      <c r="H42" s="346"/>
      <c r="I42" s="346"/>
      <c r="J42" s="346"/>
      <c r="K42" s="313"/>
      <c r="L42" s="313"/>
    </row>
    <row r="43" s="340" customFormat="1" ht="20.1" customHeight="1" spans="1:12">
      <c r="A43" s="313"/>
      <c r="B43" s="313"/>
      <c r="C43" s="313"/>
      <c r="D43" s="313"/>
      <c r="E43" s="313"/>
      <c r="F43" s="313"/>
      <c r="G43" s="251" t="s">
        <v>123</v>
      </c>
      <c r="H43" s="346"/>
      <c r="I43" s="346"/>
      <c r="J43" s="346">
        <v>51</v>
      </c>
      <c r="K43" s="313"/>
      <c r="L43" s="313"/>
    </row>
    <row r="44" s="341" customFormat="1" ht="44.1" customHeight="1" spans="1:12">
      <c r="A44" s="352" t="s">
        <v>124</v>
      </c>
      <c r="B44" s="352"/>
      <c r="C44" s="352"/>
      <c r="D44" s="352"/>
      <c r="E44" s="352"/>
      <c r="F44" s="352"/>
      <c r="G44" s="352"/>
      <c r="H44" s="352"/>
      <c r="I44" s="352"/>
      <c r="J44" s="352"/>
      <c r="K44" s="352"/>
      <c r="L44" s="352"/>
    </row>
  </sheetData>
  <mergeCells count="3">
    <mergeCell ref="A1:L1"/>
    <mergeCell ref="A2:L2"/>
    <mergeCell ref="A44:L44"/>
  </mergeCells>
  <printOptions horizontalCentered="1"/>
  <pageMargins left="0.433070866141732" right="0.433070866141732" top="0.393700787401575" bottom="0" header="0.15748031496063" footer="0.31496062992126"/>
  <pageSetup paperSize="9" scale="59" fitToWidth="0" orientation="landscape" blackAndWhite="1" useFirstPageNumber="1" errors="blank"/>
  <headerFooter alignWithMargins="0">
    <oddFooter>&amp;C第 &amp;P 页，共 &amp;N 页</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workbookViewId="0">
      <selection activeCell="K14" sqref="K14"/>
    </sheetView>
  </sheetViews>
  <sheetFormatPr defaultColWidth="9" defaultRowHeight="42.95" customHeight="1"/>
  <cols>
    <col min="1" max="1" width="7.125" style="14" customWidth="1"/>
    <col min="2" max="2" width="38.375" style="14" customWidth="1"/>
    <col min="3" max="3" width="16.625" style="14" customWidth="1"/>
    <col min="4" max="4" width="13.375" style="14" customWidth="1"/>
    <col min="5" max="5" width="10.125" style="14" customWidth="1"/>
    <col min="6" max="6" width="8.75" style="14" customWidth="1"/>
    <col min="7" max="7" width="12.125" style="14" customWidth="1"/>
    <col min="8" max="8" width="8.375" style="14" customWidth="1"/>
    <col min="9" max="9" width="5.625" style="14" customWidth="1"/>
    <col min="10" max="16384" width="9" style="14"/>
  </cols>
  <sheetData>
    <row r="1" s="14" customFormat="1" ht="24" customHeight="1" spans="1:1">
      <c r="A1" s="14" t="s">
        <v>1551</v>
      </c>
    </row>
    <row r="2" s="14" customFormat="1" ht="29.1" customHeight="1" spans="1:9">
      <c r="A2" s="15" t="s">
        <v>1552</v>
      </c>
      <c r="B2" s="15"/>
      <c r="C2" s="15"/>
      <c r="D2" s="15"/>
      <c r="E2" s="15"/>
      <c r="F2" s="15"/>
      <c r="G2" s="15"/>
      <c r="H2" s="15"/>
      <c r="I2" s="15"/>
    </row>
    <row r="3" s="14" customFormat="1" ht="20.1" customHeight="1" spans="1:7">
      <c r="A3" s="16"/>
      <c r="B3" s="16"/>
      <c r="C3" s="16"/>
      <c r="D3" s="16"/>
      <c r="E3" s="16"/>
      <c r="F3" s="16"/>
      <c r="G3" s="17" t="s">
        <v>41</v>
      </c>
    </row>
    <row r="4" s="14" customFormat="1" customHeight="1" spans="1:9">
      <c r="A4" s="18" t="s">
        <v>1553</v>
      </c>
      <c r="B4" s="18" t="s">
        <v>1554</v>
      </c>
      <c r="C4" s="18" t="s">
        <v>1555</v>
      </c>
      <c r="D4" s="18" t="s">
        <v>1556</v>
      </c>
      <c r="E4" s="18" t="s">
        <v>1557</v>
      </c>
      <c r="F4" s="18" t="s">
        <v>1558</v>
      </c>
      <c r="G4" s="18" t="s">
        <v>1559</v>
      </c>
      <c r="H4" s="18" t="s">
        <v>1560</v>
      </c>
      <c r="I4" s="18" t="s">
        <v>1561</v>
      </c>
    </row>
    <row r="5" s="14" customFormat="1" ht="30" customHeight="1" spans="1:9">
      <c r="A5" s="19"/>
      <c r="B5" s="19" t="s">
        <v>1562</v>
      </c>
      <c r="C5" s="19"/>
      <c r="D5" s="19"/>
      <c r="E5" s="19"/>
      <c r="F5" s="20"/>
      <c r="G5" s="19"/>
      <c r="H5" s="20"/>
      <c r="I5" s="28"/>
    </row>
    <row r="6" s="14" customFormat="1" ht="35.1" customHeight="1" spans="1:9">
      <c r="A6" s="21"/>
      <c r="B6" s="22"/>
      <c r="C6" s="23"/>
      <c r="D6" s="24"/>
      <c r="E6" s="21"/>
      <c r="F6" s="25"/>
      <c r="G6" s="26"/>
      <c r="H6" s="27"/>
      <c r="I6" s="29"/>
    </row>
    <row r="7" s="14" customFormat="1" ht="35.1" customHeight="1" spans="1:9">
      <c r="A7" s="21"/>
      <c r="B7" s="22"/>
      <c r="C7" s="23"/>
      <c r="D7" s="24"/>
      <c r="E7" s="21"/>
      <c r="F7" s="25"/>
      <c r="G7" s="26"/>
      <c r="H7" s="27"/>
      <c r="I7" s="29"/>
    </row>
    <row r="8" s="14" customFormat="1" ht="35.1" customHeight="1" spans="1:9">
      <c r="A8" s="21"/>
      <c r="B8" s="22"/>
      <c r="C8" s="23"/>
      <c r="D8" s="24"/>
      <c r="E8" s="21"/>
      <c r="F8" s="25"/>
      <c r="G8" s="26"/>
      <c r="H8" s="27"/>
      <c r="I8" s="29"/>
    </row>
    <row r="9" s="14" customFormat="1" ht="35.1" customHeight="1" spans="1:9">
      <c r="A9" s="21"/>
      <c r="B9" s="22"/>
      <c r="C9" s="23"/>
      <c r="D9" s="24"/>
      <c r="E9" s="21"/>
      <c r="F9" s="25"/>
      <c r="G9" s="26"/>
      <c r="H9" s="27"/>
      <c r="I9" s="29"/>
    </row>
    <row r="10" s="14" customFormat="1" ht="35.1" customHeight="1" spans="1:9">
      <c r="A10" s="21"/>
      <c r="B10" s="22"/>
      <c r="C10" s="23"/>
      <c r="D10" s="24"/>
      <c r="E10" s="21"/>
      <c r="F10" s="25"/>
      <c r="G10" s="26"/>
      <c r="H10" s="27"/>
      <c r="I10" s="29"/>
    </row>
    <row r="11" s="14" customFormat="1" ht="35.1" customHeight="1" spans="1:9">
      <c r="A11" s="21"/>
      <c r="B11" s="22"/>
      <c r="C11" s="23"/>
      <c r="D11" s="24"/>
      <c r="E11" s="21"/>
      <c r="F11" s="25"/>
      <c r="G11" s="26"/>
      <c r="H11" s="27"/>
      <c r="I11" s="29"/>
    </row>
    <row r="12" s="14" customFormat="1" ht="35.1" customHeight="1" spans="1:9">
      <c r="A12" s="21"/>
      <c r="B12" s="22"/>
      <c r="C12" s="23"/>
      <c r="D12" s="24"/>
      <c r="E12" s="21"/>
      <c r="F12" s="25"/>
      <c r="G12" s="26"/>
      <c r="H12" s="27"/>
      <c r="I12" s="29"/>
    </row>
    <row r="13" s="14" customFormat="1" ht="35.1" customHeight="1" spans="1:9">
      <c r="A13" s="21"/>
      <c r="B13" s="22"/>
      <c r="C13" s="23"/>
      <c r="D13" s="24"/>
      <c r="E13" s="21"/>
      <c r="F13" s="25"/>
      <c r="G13" s="26"/>
      <c r="H13" s="27"/>
      <c r="I13" s="29"/>
    </row>
    <row r="14" s="14" customFormat="1" ht="35.1" customHeight="1" spans="1:9">
      <c r="A14" s="21"/>
      <c r="B14" s="22"/>
      <c r="C14" s="23"/>
      <c r="D14" s="24"/>
      <c r="E14" s="21"/>
      <c r="F14" s="25"/>
      <c r="G14" s="26"/>
      <c r="H14" s="27"/>
      <c r="I14" s="29"/>
    </row>
    <row r="15" s="14" customFormat="1" ht="35.1" customHeight="1" spans="1:9">
      <c r="A15" s="21"/>
      <c r="B15" s="22"/>
      <c r="C15" s="23"/>
      <c r="D15" s="24"/>
      <c r="E15" s="21"/>
      <c r="F15" s="25"/>
      <c r="G15" s="26"/>
      <c r="H15" s="27"/>
      <c r="I15" s="29"/>
    </row>
    <row r="16" s="14" customFormat="1" ht="35.1" customHeight="1" spans="1:9">
      <c r="A16" s="21"/>
      <c r="B16" s="22"/>
      <c r="C16" s="23"/>
      <c r="D16" s="24"/>
      <c r="E16" s="21"/>
      <c r="F16" s="25"/>
      <c r="G16" s="26"/>
      <c r="H16" s="27"/>
      <c r="I16" s="29"/>
    </row>
    <row r="17" s="14" customFormat="1" ht="35.1" customHeight="1" spans="1:9">
      <c r="A17" s="21"/>
      <c r="B17" s="22"/>
      <c r="C17" s="23"/>
      <c r="D17" s="24"/>
      <c r="E17" s="21"/>
      <c r="F17" s="25"/>
      <c r="G17" s="26"/>
      <c r="H17" s="27"/>
      <c r="I17" s="29"/>
    </row>
    <row r="18" s="14" customFormat="1" ht="35.1" customHeight="1" spans="1:9">
      <c r="A18" s="21"/>
      <c r="B18" s="22"/>
      <c r="C18" s="23"/>
      <c r="D18" s="24"/>
      <c r="E18" s="21"/>
      <c r="F18" s="25"/>
      <c r="G18" s="26"/>
      <c r="H18" s="27"/>
      <c r="I18" s="29"/>
    </row>
    <row r="19" s="14" customFormat="1" ht="35.1" customHeight="1" spans="1:9">
      <c r="A19" s="21"/>
      <c r="B19" s="22"/>
      <c r="C19" s="23"/>
      <c r="D19" s="24"/>
      <c r="E19" s="21"/>
      <c r="F19" s="25"/>
      <c r="G19" s="26"/>
      <c r="H19" s="27"/>
      <c r="I19" s="29"/>
    </row>
    <row r="20" s="14" customFormat="1" ht="35.1" customHeight="1" spans="1:9">
      <c r="A20" s="21"/>
      <c r="B20" s="22"/>
      <c r="C20" s="23"/>
      <c r="D20" s="24"/>
      <c r="E20" s="21"/>
      <c r="F20" s="25"/>
      <c r="G20" s="26"/>
      <c r="H20" s="27"/>
      <c r="I20" s="29"/>
    </row>
    <row r="21" s="14" customFormat="1" ht="35.1" customHeight="1" spans="1:9">
      <c r="A21" s="21"/>
      <c r="B21" s="22"/>
      <c r="C21" s="23"/>
      <c r="D21" s="24"/>
      <c r="E21" s="21"/>
      <c r="F21" s="25"/>
      <c r="G21" s="26"/>
      <c r="H21" s="27"/>
      <c r="I21" s="29"/>
    </row>
    <row r="22" s="14" customFormat="1" ht="35.1" customHeight="1" spans="1:9">
      <c r="A22" s="21"/>
      <c r="B22" s="22"/>
      <c r="C22" s="23"/>
      <c r="D22" s="24"/>
      <c r="E22" s="21"/>
      <c r="F22" s="25"/>
      <c r="G22" s="26"/>
      <c r="H22" s="27"/>
      <c r="I22" s="29"/>
    </row>
    <row r="23" s="14" customFormat="1" ht="35.1" customHeight="1" spans="1:9">
      <c r="A23" s="21"/>
      <c r="B23" s="22"/>
      <c r="C23" s="23"/>
      <c r="D23" s="24"/>
      <c r="E23" s="21"/>
      <c r="F23" s="25"/>
      <c r="G23" s="26"/>
      <c r="H23" s="27"/>
      <c r="I23" s="29"/>
    </row>
    <row r="24" s="14" customFormat="1" ht="35.1" customHeight="1" spans="1:9">
      <c r="A24" s="21"/>
      <c r="B24" s="22"/>
      <c r="C24" s="23"/>
      <c r="D24" s="24"/>
      <c r="E24" s="21"/>
      <c r="F24" s="25"/>
      <c r="G24" s="26"/>
      <c r="H24" s="27"/>
      <c r="I24" s="29"/>
    </row>
    <row r="25" s="14" customFormat="1" ht="35.1" customHeight="1" spans="1:9">
      <c r="A25" s="21"/>
      <c r="B25" s="22"/>
      <c r="C25" s="23"/>
      <c r="D25" s="24"/>
      <c r="E25" s="21"/>
      <c r="F25" s="25"/>
      <c r="G25" s="26"/>
      <c r="H25" s="27"/>
      <c r="I25" s="29"/>
    </row>
    <row r="26" s="14" customFormat="1" ht="35.1" customHeight="1" spans="1:9">
      <c r="A26" s="21"/>
      <c r="B26" s="22"/>
      <c r="C26" s="23"/>
      <c r="D26" s="24"/>
      <c r="E26" s="21"/>
      <c r="F26" s="25"/>
      <c r="G26" s="26"/>
      <c r="H26" s="27"/>
      <c r="I26" s="29"/>
    </row>
    <row r="27" s="14" customFormat="1" ht="35.1" customHeight="1" spans="1:9">
      <c r="A27" s="21"/>
      <c r="B27" s="22"/>
      <c r="C27" s="23"/>
      <c r="D27" s="24"/>
      <c r="E27" s="21"/>
      <c r="F27" s="25"/>
      <c r="G27" s="26"/>
      <c r="H27" s="27"/>
      <c r="I27" s="29"/>
    </row>
    <row r="28" s="14" customFormat="1" ht="35.1" customHeight="1" spans="1:9">
      <c r="A28" s="21"/>
      <c r="B28" s="22"/>
      <c r="C28" s="23"/>
      <c r="D28" s="24"/>
      <c r="E28" s="21"/>
      <c r="F28" s="25"/>
      <c r="G28" s="26"/>
      <c r="H28" s="27"/>
      <c r="I28" s="29"/>
    </row>
    <row r="29" s="14" customFormat="1" ht="35.1" customHeight="1" spans="1:9">
      <c r="A29" s="21"/>
      <c r="B29" s="22"/>
      <c r="C29" s="23"/>
      <c r="D29" s="24"/>
      <c r="E29" s="21"/>
      <c r="F29" s="25"/>
      <c r="G29" s="26"/>
      <c r="H29" s="27"/>
      <c r="I29" s="29"/>
    </row>
    <row r="30" s="14" customFormat="1" ht="35.1" customHeight="1" spans="1:9">
      <c r="A30" s="21"/>
      <c r="B30" s="22"/>
      <c r="C30" s="23"/>
      <c r="D30" s="24"/>
      <c r="E30" s="21"/>
      <c r="F30" s="25"/>
      <c r="G30" s="26"/>
      <c r="H30" s="27"/>
      <c r="I30" s="29"/>
    </row>
    <row r="31" s="14" customFormat="1" ht="35.1" customHeight="1" spans="1:9">
      <c r="A31" s="21"/>
      <c r="B31" s="22"/>
      <c r="C31" s="23"/>
      <c r="D31" s="24"/>
      <c r="E31" s="21"/>
      <c r="F31" s="25"/>
      <c r="G31" s="26"/>
      <c r="H31" s="27"/>
      <c r="I31" s="29"/>
    </row>
    <row r="32" s="14" customFormat="1" ht="35.1" customHeight="1" spans="1:9">
      <c r="A32" s="21"/>
      <c r="B32" s="22"/>
      <c r="C32" s="23"/>
      <c r="D32" s="24"/>
      <c r="E32" s="21"/>
      <c r="F32" s="25"/>
      <c r="G32" s="26"/>
      <c r="H32" s="27"/>
      <c r="I32" s="29"/>
    </row>
    <row r="33" s="14" customFormat="1" ht="35.1" customHeight="1" spans="1:9">
      <c r="A33" s="21"/>
      <c r="B33" s="22"/>
      <c r="C33" s="23"/>
      <c r="D33" s="24"/>
      <c r="E33" s="21"/>
      <c r="F33" s="25"/>
      <c r="G33" s="26"/>
      <c r="H33" s="27"/>
      <c r="I33" s="29"/>
    </row>
    <row r="34" s="14" customFormat="1" ht="35.1" customHeight="1" spans="1:9">
      <c r="A34" s="21"/>
      <c r="B34" s="22"/>
      <c r="C34" s="23"/>
      <c r="D34" s="24"/>
      <c r="E34" s="21"/>
      <c r="F34" s="25"/>
      <c r="G34" s="26"/>
      <c r="H34" s="27"/>
      <c r="I34" s="29"/>
    </row>
    <row r="35" s="14" customFormat="1" ht="35.1" customHeight="1" spans="1:9">
      <c r="A35" s="21"/>
      <c r="B35" s="22"/>
      <c r="C35" s="23"/>
      <c r="D35" s="24"/>
      <c r="E35" s="21"/>
      <c r="F35" s="25"/>
      <c r="G35" s="26"/>
      <c r="H35" s="27"/>
      <c r="I35" s="29"/>
    </row>
    <row r="36" s="14" customFormat="1" ht="35.1" customHeight="1" spans="1:9">
      <c r="A36" s="21"/>
      <c r="B36" s="22"/>
      <c r="C36" s="23"/>
      <c r="D36" s="24"/>
      <c r="E36" s="21"/>
      <c r="F36" s="25"/>
      <c r="G36" s="26"/>
      <c r="H36" s="27"/>
      <c r="I36" s="29"/>
    </row>
    <row r="37" s="14" customFormat="1" ht="35.1" customHeight="1" spans="1:9">
      <c r="A37" s="21"/>
      <c r="B37" s="22"/>
      <c r="C37" s="23"/>
      <c r="D37" s="24"/>
      <c r="E37" s="21"/>
      <c r="F37" s="25"/>
      <c r="G37" s="26"/>
      <c r="H37" s="27"/>
      <c r="I37" s="29"/>
    </row>
    <row r="38" s="14" customFormat="1" ht="35.1" customHeight="1" spans="1:9">
      <c r="A38" s="21"/>
      <c r="B38" s="22"/>
      <c r="C38" s="23"/>
      <c r="D38" s="24"/>
      <c r="E38" s="21"/>
      <c r="F38" s="25"/>
      <c r="G38" s="26"/>
      <c r="H38" s="27"/>
      <c r="I38" s="29"/>
    </row>
    <row r="39" s="14" customFormat="1" ht="35.1" customHeight="1" spans="1:9">
      <c r="A39" s="21"/>
      <c r="B39" s="22"/>
      <c r="C39" s="23"/>
      <c r="D39" s="24"/>
      <c r="E39" s="21"/>
      <c r="F39" s="25"/>
      <c r="G39" s="26"/>
      <c r="H39" s="27"/>
      <c r="I39" s="29"/>
    </row>
    <row r="40" s="14" customFormat="1" ht="35.1" customHeight="1" spans="1:9">
      <c r="A40" s="21"/>
      <c r="B40" s="22"/>
      <c r="C40" s="23"/>
      <c r="D40" s="24"/>
      <c r="E40" s="21"/>
      <c r="F40" s="25"/>
      <c r="G40" s="26"/>
      <c r="H40" s="27"/>
      <c r="I40" s="29"/>
    </row>
    <row r="41" s="14" customFormat="1" ht="35.1" customHeight="1" spans="1:9">
      <c r="A41" s="21"/>
      <c r="B41" s="22"/>
      <c r="C41" s="23"/>
      <c r="D41" s="24"/>
      <c r="E41" s="21"/>
      <c r="F41" s="25"/>
      <c r="G41" s="26"/>
      <c r="H41" s="27"/>
      <c r="I41" s="29"/>
    </row>
    <row r="42" s="14" customFormat="1" ht="35.1" customHeight="1" spans="1:9">
      <c r="A42" s="21"/>
      <c r="B42" s="22"/>
      <c r="C42" s="23"/>
      <c r="D42" s="24"/>
      <c r="E42" s="21"/>
      <c r="F42" s="25"/>
      <c r="G42" s="26"/>
      <c r="H42" s="27"/>
      <c r="I42" s="29"/>
    </row>
    <row r="43" s="14" customFormat="1" ht="35.1" customHeight="1" spans="1:9">
      <c r="A43" s="21"/>
      <c r="B43" s="22"/>
      <c r="C43" s="23"/>
      <c r="D43" s="24"/>
      <c r="E43" s="21"/>
      <c r="F43" s="25"/>
      <c r="G43" s="26"/>
      <c r="H43" s="27"/>
      <c r="I43" s="29"/>
    </row>
    <row r="44" s="14" customFormat="1" ht="35.1" customHeight="1" spans="1:9">
      <c r="A44" s="21"/>
      <c r="B44" s="22"/>
      <c r="C44" s="23"/>
      <c r="D44" s="24"/>
      <c r="E44" s="21"/>
      <c r="F44" s="25"/>
      <c r="G44" s="26"/>
      <c r="H44" s="27"/>
      <c r="I44" s="29"/>
    </row>
    <row r="45" s="14" customFormat="1" ht="35.1" customHeight="1" spans="1:9">
      <c r="A45" s="21"/>
      <c r="B45" s="22"/>
      <c r="C45" s="23"/>
      <c r="D45" s="24"/>
      <c r="E45" s="21"/>
      <c r="F45" s="25"/>
      <c r="G45" s="26"/>
      <c r="H45" s="27"/>
      <c r="I45" s="29"/>
    </row>
    <row r="46" s="14" customFormat="1" ht="35.1" customHeight="1" spans="1:9">
      <c r="A46" s="21"/>
      <c r="B46" s="22"/>
      <c r="C46" s="23"/>
      <c r="D46" s="24"/>
      <c r="E46" s="21"/>
      <c r="F46" s="25"/>
      <c r="G46" s="26"/>
      <c r="H46" s="27"/>
      <c r="I46" s="29"/>
    </row>
  </sheetData>
  <mergeCells count="1">
    <mergeCell ref="A2:I2"/>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K23" sqref="K23"/>
    </sheetView>
  </sheetViews>
  <sheetFormatPr defaultColWidth="10" defaultRowHeight="13.5" outlineLevelRow="7" outlineLevelCol="6"/>
  <cols>
    <col min="1" max="1" width="5.875" style="3" customWidth="1"/>
    <col min="2" max="2" width="10.25" style="3" customWidth="1"/>
    <col min="3" max="3" width="26.375" style="3" customWidth="1"/>
    <col min="4" max="6" width="14.625" style="3" customWidth="1"/>
    <col min="7" max="7" width="9.75" style="3" customWidth="1"/>
    <col min="8" max="16384" width="10" style="3"/>
  </cols>
  <sheetData>
    <row r="1" s="1" customFormat="1" ht="19.5" customHeight="1" spans="1:2">
      <c r="A1" s="4" t="s">
        <v>1563</v>
      </c>
      <c r="B1" s="4"/>
    </row>
    <row r="2" s="2" customFormat="1" ht="28.7" customHeight="1" spans="1:6">
      <c r="A2" s="5" t="s">
        <v>1564</v>
      </c>
      <c r="B2" s="5"/>
      <c r="C2" s="5"/>
      <c r="D2" s="5"/>
      <c r="E2" s="5"/>
      <c r="F2" s="5"/>
    </row>
    <row r="3" s="3" customFormat="1" ht="14.25" customHeight="1" spans="1:6">
      <c r="A3" s="6" t="s">
        <v>1565</v>
      </c>
      <c r="B3" s="6"/>
      <c r="C3" s="6"/>
      <c r="D3" s="6"/>
      <c r="E3" s="6"/>
      <c r="F3" s="6"/>
    </row>
    <row r="4" s="3" customFormat="1" ht="62.25" customHeight="1" spans="1:6">
      <c r="A4" s="7" t="s">
        <v>1553</v>
      </c>
      <c r="B4" s="7" t="s">
        <v>1554</v>
      </c>
      <c r="C4" s="7" t="s">
        <v>1566</v>
      </c>
      <c r="D4" s="7" t="s">
        <v>1556</v>
      </c>
      <c r="E4" s="7" t="s">
        <v>1557</v>
      </c>
      <c r="F4" s="7" t="s">
        <v>1558</v>
      </c>
    </row>
    <row r="5" s="3" customFormat="1" ht="38.1" customHeight="1" spans="1:6">
      <c r="A5" s="8">
        <v>1</v>
      </c>
      <c r="B5" s="7"/>
      <c r="C5" s="9"/>
      <c r="D5" s="7"/>
      <c r="E5" s="8"/>
      <c r="F5" s="7"/>
    </row>
    <row r="6" s="3" customFormat="1" ht="38.1" customHeight="1" spans="1:6">
      <c r="A6" s="8">
        <v>2</v>
      </c>
      <c r="B6" s="7"/>
      <c r="C6" s="9"/>
      <c r="D6" s="7"/>
      <c r="E6" s="8"/>
      <c r="F6" s="7"/>
    </row>
    <row r="7" s="3" customFormat="1" ht="38.1" customHeight="1" spans="1:7">
      <c r="A7" s="8">
        <v>3</v>
      </c>
      <c r="B7" s="10"/>
      <c r="C7" s="10"/>
      <c r="D7" s="10"/>
      <c r="E7" s="10"/>
      <c r="F7" s="11"/>
      <c r="G7" s="12"/>
    </row>
    <row r="8" s="3" customFormat="1" ht="33" customHeight="1" spans="1:6">
      <c r="A8" s="13" t="s">
        <v>1567</v>
      </c>
      <c r="B8" s="13"/>
      <c r="C8" s="13"/>
      <c r="D8" s="13"/>
      <c r="E8" s="13"/>
      <c r="F8" s="13"/>
    </row>
  </sheetData>
  <mergeCells count="3">
    <mergeCell ref="A2:F2"/>
    <mergeCell ref="A3:F3"/>
    <mergeCell ref="A8:F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4">
    <tabColor rgb="FFFFFF00"/>
  </sheetPr>
  <dimension ref="A1:J1335"/>
  <sheetViews>
    <sheetView showZeros="0" workbookViewId="0">
      <selection activeCell="B830" sqref="B830"/>
    </sheetView>
  </sheetViews>
  <sheetFormatPr defaultColWidth="21.5" defaultRowHeight="21.95" customHeight="1"/>
  <cols>
    <col min="1" max="1" width="56.625" style="199" customWidth="1"/>
    <col min="2" max="2" width="26.25" style="331" customWidth="1"/>
    <col min="3" max="3" width="8.25" style="332" customWidth="1"/>
    <col min="4" max="10" width="21.5" style="332"/>
    <col min="11" max="16384" width="21.5" style="199"/>
  </cols>
  <sheetData>
    <row r="1" customHeight="1" spans="1:2">
      <c r="A1" s="127" t="s">
        <v>125</v>
      </c>
      <c r="B1" s="127"/>
    </row>
    <row r="2" s="200" customFormat="1" customHeight="1" spans="1:10">
      <c r="A2" s="128" t="s">
        <v>126</v>
      </c>
      <c r="B2" s="128"/>
      <c r="C2" s="333"/>
      <c r="D2" s="333"/>
      <c r="E2" s="333"/>
      <c r="F2" s="333"/>
      <c r="G2" s="333"/>
      <c r="H2" s="333"/>
      <c r="I2" s="333"/>
      <c r="J2" s="333"/>
    </row>
    <row r="3" s="200" customFormat="1" ht="18.75" customHeight="1" spans="1:10">
      <c r="A3" s="163"/>
      <c r="B3" s="334"/>
      <c r="C3" s="333"/>
      <c r="D3" s="333"/>
      <c r="E3" s="333"/>
      <c r="F3" s="333"/>
      <c r="G3" s="333"/>
      <c r="H3" s="333"/>
      <c r="I3" s="333"/>
      <c r="J3" s="333"/>
    </row>
    <row r="4" ht="24" customHeight="1" spans="1:2">
      <c r="A4" s="335" t="s">
        <v>41</v>
      </c>
      <c r="B4" s="335"/>
    </row>
    <row r="5" ht="18" customHeight="1" spans="1:2">
      <c r="A5" s="336" t="s">
        <v>127</v>
      </c>
      <c r="B5" s="337" t="s">
        <v>128</v>
      </c>
    </row>
    <row r="6" ht="18" customHeight="1" spans="1:2">
      <c r="A6" s="230" t="s">
        <v>129</v>
      </c>
      <c r="B6" s="231">
        <f>B7+B494+B237+B277+B296+B386+B438+B497+B554+B679+B751+B830+B853+B966+B1030+B1094+B1114+B1144+B1154+B1199+B1219+B1263+B1319+B1322+B1330</f>
        <v>4304</v>
      </c>
    </row>
    <row r="7" ht="18" customHeight="1" spans="1:2">
      <c r="A7" s="230" t="s">
        <v>130</v>
      </c>
      <c r="B7" s="232">
        <f>B8+B20+B29+B39+B50+B61+B72+B80+B89+B102+B111+B122+B134+B141+B149+B155+B162+B171+B178+B185+B192+B200+B206+B212+B219+B234+B169</f>
        <v>987</v>
      </c>
    </row>
    <row r="8" ht="18" hidden="1" customHeight="1" spans="1:2">
      <c r="A8" s="230" t="s">
        <v>131</v>
      </c>
      <c r="B8" s="233">
        <f>SUM(B9:B19)</f>
        <v>0</v>
      </c>
    </row>
    <row r="9" ht="18" hidden="1" customHeight="1" spans="1:2">
      <c r="A9" s="234" t="s">
        <v>132</v>
      </c>
      <c r="B9" s="232"/>
    </row>
    <row r="10" ht="18" hidden="1" customHeight="1" spans="1:2">
      <c r="A10" s="234" t="s">
        <v>133</v>
      </c>
      <c r="B10" s="232"/>
    </row>
    <row r="11" ht="18" hidden="1" customHeight="1" spans="1:2">
      <c r="A11" s="234" t="s">
        <v>134</v>
      </c>
      <c r="B11" s="232"/>
    </row>
    <row r="12" ht="18" hidden="1" customHeight="1" spans="1:2">
      <c r="A12" s="234" t="s">
        <v>135</v>
      </c>
      <c r="B12" s="232"/>
    </row>
    <row r="13" ht="18" hidden="1" customHeight="1" spans="1:2">
      <c r="A13" s="234" t="s">
        <v>136</v>
      </c>
      <c r="B13" s="232"/>
    </row>
    <row r="14" ht="18" hidden="1" customHeight="1" spans="1:10">
      <c r="A14" s="234" t="s">
        <v>137</v>
      </c>
      <c r="B14" s="232"/>
      <c r="C14" s="199"/>
      <c r="D14" s="199"/>
      <c r="E14" s="199"/>
      <c r="F14" s="199"/>
      <c r="G14" s="199"/>
      <c r="H14" s="199"/>
      <c r="I14" s="199"/>
      <c r="J14" s="199"/>
    </row>
    <row r="15" ht="18" hidden="1" customHeight="1" spans="1:2">
      <c r="A15" s="234" t="s">
        <v>138</v>
      </c>
      <c r="B15" s="232"/>
    </row>
    <row r="16" ht="18" hidden="1" customHeight="1" spans="1:2">
      <c r="A16" s="234" t="s">
        <v>139</v>
      </c>
      <c r="B16" s="232"/>
    </row>
    <row r="17" ht="18" hidden="1" customHeight="1" spans="1:2">
      <c r="A17" s="234" t="s">
        <v>140</v>
      </c>
      <c r="B17" s="232"/>
    </row>
    <row r="18" ht="18" hidden="1" customHeight="1" spans="1:2">
      <c r="A18" s="234" t="s">
        <v>141</v>
      </c>
      <c r="B18" s="232"/>
    </row>
    <row r="19" ht="18" hidden="1" customHeight="1" spans="1:2">
      <c r="A19" s="234" t="s">
        <v>142</v>
      </c>
      <c r="B19" s="232"/>
    </row>
    <row r="20" ht="18" hidden="1" customHeight="1" spans="1:2">
      <c r="A20" s="230" t="s">
        <v>143</v>
      </c>
      <c r="B20" s="232">
        <f>SUM(B21:B28)</f>
        <v>0</v>
      </c>
    </row>
    <row r="21" ht="18" hidden="1" customHeight="1" spans="1:2">
      <c r="A21" s="234" t="s">
        <v>132</v>
      </c>
      <c r="B21" s="232"/>
    </row>
    <row r="22" ht="18" hidden="1" customHeight="1" spans="1:2">
      <c r="A22" s="234" t="s">
        <v>133</v>
      </c>
      <c r="B22" s="232"/>
    </row>
    <row r="23" ht="18" hidden="1" customHeight="1" spans="1:2">
      <c r="A23" s="234" t="s">
        <v>134</v>
      </c>
      <c r="B23" s="232"/>
    </row>
    <row r="24" ht="18" hidden="1" customHeight="1" spans="1:2">
      <c r="A24" s="234" t="s">
        <v>144</v>
      </c>
      <c r="B24" s="232"/>
    </row>
    <row r="25" ht="18" hidden="1" customHeight="1" spans="1:2">
      <c r="A25" s="234" t="s">
        <v>145</v>
      </c>
      <c r="B25" s="232"/>
    </row>
    <row r="26" ht="18" hidden="1" customHeight="1" spans="1:2">
      <c r="A26" s="234" t="s">
        <v>146</v>
      </c>
      <c r="B26" s="232"/>
    </row>
    <row r="27" ht="18" hidden="1" customHeight="1" spans="1:2">
      <c r="A27" s="234" t="s">
        <v>141</v>
      </c>
      <c r="B27" s="232"/>
    </row>
    <row r="28" ht="18" hidden="1" customHeight="1" spans="1:2">
      <c r="A28" s="234" t="s">
        <v>147</v>
      </c>
      <c r="B28" s="232"/>
    </row>
    <row r="29" ht="18" customHeight="1" spans="1:2">
      <c r="A29" s="230" t="s">
        <v>148</v>
      </c>
      <c r="B29" s="232">
        <f>SUM(B30:B38)</f>
        <v>872</v>
      </c>
    </row>
    <row r="30" ht="18" customHeight="1" spans="1:2">
      <c r="A30" s="234" t="s">
        <v>132</v>
      </c>
      <c r="B30" s="232">
        <v>662</v>
      </c>
    </row>
    <row r="31" ht="18" customHeight="1" spans="1:2">
      <c r="A31" s="234" t="s">
        <v>133</v>
      </c>
      <c r="B31" s="232">
        <v>210</v>
      </c>
    </row>
    <row r="32" ht="18" hidden="1" customHeight="1" spans="1:2">
      <c r="A32" s="234" t="s">
        <v>134</v>
      </c>
      <c r="B32" s="232"/>
    </row>
    <row r="33" ht="18" hidden="1" customHeight="1" spans="1:2">
      <c r="A33" s="234" t="s">
        <v>149</v>
      </c>
      <c r="B33" s="232"/>
    </row>
    <row r="34" ht="18" hidden="1" customHeight="1" spans="1:2">
      <c r="A34" s="234" t="s">
        <v>150</v>
      </c>
      <c r="B34" s="232"/>
    </row>
    <row r="35" ht="18" hidden="1" customHeight="1" spans="1:2">
      <c r="A35" s="234" t="s">
        <v>151</v>
      </c>
      <c r="B35" s="232"/>
    </row>
    <row r="36" ht="18" hidden="1" customHeight="1" spans="1:2">
      <c r="A36" s="234" t="s">
        <v>152</v>
      </c>
      <c r="B36" s="232"/>
    </row>
    <row r="37" ht="18" hidden="1" customHeight="1" spans="1:2">
      <c r="A37" s="234" t="s">
        <v>153</v>
      </c>
      <c r="B37" s="232"/>
    </row>
    <row r="38" ht="18" hidden="1" customHeight="1" spans="1:2">
      <c r="A38" s="234" t="s">
        <v>141</v>
      </c>
      <c r="B38" s="232"/>
    </row>
    <row r="39" ht="18" hidden="1" customHeight="1" spans="1:2">
      <c r="A39" s="230" t="s">
        <v>154</v>
      </c>
      <c r="B39" s="232">
        <f>SUM(B40:B49)</f>
        <v>0</v>
      </c>
    </row>
    <row r="40" ht="18" hidden="1" customHeight="1" spans="1:2">
      <c r="A40" s="234" t="s">
        <v>132</v>
      </c>
      <c r="B40" s="232"/>
    </row>
    <row r="41" ht="18" hidden="1" customHeight="1" spans="1:2">
      <c r="A41" s="234" t="s">
        <v>133</v>
      </c>
      <c r="B41" s="232"/>
    </row>
    <row r="42" ht="18" hidden="1" customHeight="1" spans="1:2">
      <c r="A42" s="234" t="s">
        <v>134</v>
      </c>
      <c r="B42" s="232"/>
    </row>
    <row r="43" ht="18" hidden="1" customHeight="1" spans="1:2">
      <c r="A43" s="234" t="s">
        <v>155</v>
      </c>
      <c r="B43" s="232"/>
    </row>
    <row r="44" ht="18" hidden="1" customHeight="1" spans="1:2">
      <c r="A44" s="234" t="s">
        <v>156</v>
      </c>
      <c r="B44" s="232"/>
    </row>
    <row r="45" ht="18" hidden="1" customHeight="1" spans="1:2">
      <c r="A45" s="234" t="s">
        <v>157</v>
      </c>
      <c r="B45" s="232"/>
    </row>
    <row r="46" ht="18" hidden="1" customHeight="1" spans="1:2">
      <c r="A46" s="234" t="s">
        <v>158</v>
      </c>
      <c r="B46" s="232"/>
    </row>
    <row r="47" ht="18" hidden="1" customHeight="1" spans="1:2">
      <c r="A47" s="234" t="s">
        <v>159</v>
      </c>
      <c r="B47" s="232"/>
    </row>
    <row r="48" ht="18" hidden="1" customHeight="1" spans="1:2">
      <c r="A48" s="234" t="s">
        <v>141</v>
      </c>
      <c r="B48" s="232"/>
    </row>
    <row r="49" ht="18" hidden="1" customHeight="1" spans="1:2">
      <c r="A49" s="234" t="s">
        <v>160</v>
      </c>
      <c r="B49" s="232"/>
    </row>
    <row r="50" ht="18" hidden="1" customHeight="1" spans="1:2">
      <c r="A50" s="230" t="s">
        <v>161</v>
      </c>
      <c r="B50" s="232">
        <f>SUM(B51:B60)</f>
        <v>0</v>
      </c>
    </row>
    <row r="51" ht="18" hidden="1" customHeight="1" spans="1:2">
      <c r="A51" s="234" t="s">
        <v>132</v>
      </c>
      <c r="B51" s="232"/>
    </row>
    <row r="52" ht="18" hidden="1" customHeight="1" spans="1:2">
      <c r="A52" s="234" t="s">
        <v>133</v>
      </c>
      <c r="B52" s="232"/>
    </row>
    <row r="53" ht="18" hidden="1" customHeight="1" spans="1:2">
      <c r="A53" s="234" t="s">
        <v>134</v>
      </c>
      <c r="B53" s="232"/>
    </row>
    <row r="54" ht="18" hidden="1" customHeight="1" spans="1:2">
      <c r="A54" s="234" t="s">
        <v>162</v>
      </c>
      <c r="B54" s="232"/>
    </row>
    <row r="55" ht="18" hidden="1" customHeight="1" spans="1:2">
      <c r="A55" s="234" t="s">
        <v>163</v>
      </c>
      <c r="B55" s="232"/>
    </row>
    <row r="56" ht="18" hidden="1" customHeight="1" spans="1:2">
      <c r="A56" s="234" t="s">
        <v>164</v>
      </c>
      <c r="B56" s="232"/>
    </row>
    <row r="57" ht="18" hidden="1" customHeight="1" spans="1:2">
      <c r="A57" s="234" t="s">
        <v>165</v>
      </c>
      <c r="B57" s="232"/>
    </row>
    <row r="58" ht="18" hidden="1" customHeight="1" spans="1:2">
      <c r="A58" s="234" t="s">
        <v>166</v>
      </c>
      <c r="B58" s="232"/>
    </row>
    <row r="59" ht="18" hidden="1" customHeight="1" spans="1:2">
      <c r="A59" s="234" t="s">
        <v>141</v>
      </c>
      <c r="B59" s="232"/>
    </row>
    <row r="60" ht="18" hidden="1" customHeight="1" spans="1:2">
      <c r="A60" s="234" t="s">
        <v>167</v>
      </c>
      <c r="B60" s="232"/>
    </row>
    <row r="61" ht="18" hidden="1" customHeight="1" spans="1:2">
      <c r="A61" s="230" t="s">
        <v>168</v>
      </c>
      <c r="B61" s="232">
        <f>SUM(B62:B71)</f>
        <v>0</v>
      </c>
    </row>
    <row r="62" ht="18" hidden="1" customHeight="1" spans="1:2">
      <c r="A62" s="234" t="s">
        <v>132</v>
      </c>
      <c r="B62" s="232"/>
    </row>
    <row r="63" ht="18" hidden="1" customHeight="1" spans="1:2">
      <c r="A63" s="234" t="s">
        <v>133</v>
      </c>
      <c r="B63" s="232"/>
    </row>
    <row r="64" ht="18" hidden="1" customHeight="1" spans="1:2">
      <c r="A64" s="234" t="s">
        <v>134</v>
      </c>
      <c r="B64" s="232"/>
    </row>
    <row r="65" ht="18" hidden="1" customHeight="1" spans="1:2">
      <c r="A65" s="234" t="s">
        <v>169</v>
      </c>
      <c r="B65" s="232"/>
    </row>
    <row r="66" ht="18" hidden="1" customHeight="1" spans="1:2">
      <c r="A66" s="234" t="s">
        <v>170</v>
      </c>
      <c r="B66" s="232"/>
    </row>
    <row r="67" ht="18" hidden="1" customHeight="1" spans="1:2">
      <c r="A67" s="234" t="s">
        <v>171</v>
      </c>
      <c r="B67" s="232"/>
    </row>
    <row r="68" ht="18" hidden="1" customHeight="1" spans="1:2">
      <c r="A68" s="234" t="s">
        <v>172</v>
      </c>
      <c r="B68" s="232"/>
    </row>
    <row r="69" ht="18" hidden="1" customHeight="1" spans="1:2">
      <c r="A69" s="234" t="s">
        <v>173</v>
      </c>
      <c r="B69" s="232"/>
    </row>
    <row r="70" ht="18" hidden="1" customHeight="1" spans="1:2">
      <c r="A70" s="234" t="s">
        <v>141</v>
      </c>
      <c r="B70" s="232"/>
    </row>
    <row r="71" ht="18" hidden="1" customHeight="1" spans="1:2">
      <c r="A71" s="234" t="s">
        <v>174</v>
      </c>
      <c r="B71" s="232"/>
    </row>
    <row r="72" ht="18" hidden="1" customHeight="1" spans="1:2">
      <c r="A72" s="230" t="s">
        <v>175</v>
      </c>
      <c r="B72" s="232">
        <f>SUM(B73:B79)</f>
        <v>0</v>
      </c>
    </row>
    <row r="73" ht="18" hidden="1" customHeight="1" spans="1:2">
      <c r="A73" s="234" t="s">
        <v>132</v>
      </c>
      <c r="B73" s="232"/>
    </row>
    <row r="74" ht="18" hidden="1" customHeight="1" spans="1:2">
      <c r="A74" s="234" t="s">
        <v>133</v>
      </c>
      <c r="B74" s="232"/>
    </row>
    <row r="75" ht="18" hidden="1" customHeight="1" spans="1:2">
      <c r="A75" s="234" t="s">
        <v>134</v>
      </c>
      <c r="B75" s="232"/>
    </row>
    <row r="76" ht="18" hidden="1" customHeight="1" spans="1:2">
      <c r="A76" s="234" t="s">
        <v>172</v>
      </c>
      <c r="B76" s="232"/>
    </row>
    <row r="77" ht="18" hidden="1" customHeight="1" spans="1:2">
      <c r="A77" s="234" t="s">
        <v>176</v>
      </c>
      <c r="B77" s="232"/>
    </row>
    <row r="78" ht="18" hidden="1" customHeight="1" spans="1:2">
      <c r="A78" s="234" t="s">
        <v>141</v>
      </c>
      <c r="B78" s="232"/>
    </row>
    <row r="79" ht="18" hidden="1" customHeight="1" spans="1:2">
      <c r="A79" s="234" t="s">
        <v>177</v>
      </c>
      <c r="B79" s="232"/>
    </row>
    <row r="80" ht="18" hidden="1" customHeight="1" spans="1:2">
      <c r="A80" s="230" t="s">
        <v>178</v>
      </c>
      <c r="B80" s="232">
        <f>SUM(B81:B88)</f>
        <v>0</v>
      </c>
    </row>
    <row r="81" ht="18" hidden="1" customHeight="1" spans="1:2">
      <c r="A81" s="234" t="s">
        <v>132</v>
      </c>
      <c r="B81" s="232"/>
    </row>
    <row r="82" ht="18" hidden="1" customHeight="1" spans="1:2">
      <c r="A82" s="234" t="s">
        <v>133</v>
      </c>
      <c r="B82" s="232"/>
    </row>
    <row r="83" ht="18" hidden="1" customHeight="1" spans="1:2">
      <c r="A83" s="234" t="s">
        <v>134</v>
      </c>
      <c r="B83" s="232"/>
    </row>
    <row r="84" ht="18" hidden="1" customHeight="1" spans="1:2">
      <c r="A84" s="234" t="s">
        <v>179</v>
      </c>
      <c r="B84" s="232"/>
    </row>
    <row r="85" ht="18" hidden="1" customHeight="1" spans="1:2">
      <c r="A85" s="234" t="s">
        <v>180</v>
      </c>
      <c r="B85" s="232"/>
    </row>
    <row r="86" ht="18" hidden="1" customHeight="1" spans="1:2">
      <c r="A86" s="234" t="s">
        <v>172</v>
      </c>
      <c r="B86" s="232"/>
    </row>
    <row r="87" ht="18" hidden="1" customHeight="1" spans="1:2">
      <c r="A87" s="234" t="s">
        <v>141</v>
      </c>
      <c r="B87" s="232"/>
    </row>
    <row r="88" ht="18" hidden="1" customHeight="1" spans="1:2">
      <c r="A88" s="234" t="s">
        <v>181</v>
      </c>
      <c r="B88" s="232"/>
    </row>
    <row r="89" ht="18" hidden="1" customHeight="1" spans="1:2">
      <c r="A89" s="230" t="s">
        <v>182</v>
      </c>
      <c r="B89" s="232">
        <f>SUM(B90:B101)</f>
        <v>0</v>
      </c>
    </row>
    <row r="90" ht="18" hidden="1" customHeight="1" spans="1:2">
      <c r="A90" s="234" t="s">
        <v>132</v>
      </c>
      <c r="B90" s="232"/>
    </row>
    <row r="91" ht="18" hidden="1" customHeight="1" spans="1:2">
      <c r="A91" s="234" t="s">
        <v>133</v>
      </c>
      <c r="B91" s="232"/>
    </row>
    <row r="92" ht="18" hidden="1" customHeight="1" spans="1:2">
      <c r="A92" s="234" t="s">
        <v>134</v>
      </c>
      <c r="B92" s="232"/>
    </row>
    <row r="93" ht="18" hidden="1" customHeight="1" spans="1:2">
      <c r="A93" s="234" t="s">
        <v>183</v>
      </c>
      <c r="B93" s="232"/>
    </row>
    <row r="94" ht="18" hidden="1" customHeight="1" spans="1:2">
      <c r="A94" s="234" t="s">
        <v>184</v>
      </c>
      <c r="B94" s="232"/>
    </row>
    <row r="95" ht="18" hidden="1" customHeight="1" spans="1:2">
      <c r="A95" s="234" t="s">
        <v>172</v>
      </c>
      <c r="B95" s="232"/>
    </row>
    <row r="96" ht="18" hidden="1" customHeight="1" spans="1:2">
      <c r="A96" s="234" t="s">
        <v>185</v>
      </c>
      <c r="B96" s="232"/>
    </row>
    <row r="97" ht="18" hidden="1" customHeight="1" spans="1:2">
      <c r="A97" s="234" t="s">
        <v>186</v>
      </c>
      <c r="B97" s="232"/>
    </row>
    <row r="98" ht="18" hidden="1" customHeight="1" spans="1:2">
      <c r="A98" s="234" t="s">
        <v>187</v>
      </c>
      <c r="B98" s="232"/>
    </row>
    <row r="99" ht="18" hidden="1" customHeight="1" spans="1:2">
      <c r="A99" s="234" t="s">
        <v>188</v>
      </c>
      <c r="B99" s="232"/>
    </row>
    <row r="100" ht="18" hidden="1" customHeight="1" spans="1:2">
      <c r="A100" s="234" t="s">
        <v>141</v>
      </c>
      <c r="B100" s="232"/>
    </row>
    <row r="101" ht="18" hidden="1" customHeight="1" spans="1:2">
      <c r="A101" s="234" t="s">
        <v>189</v>
      </c>
      <c r="B101" s="232"/>
    </row>
    <row r="102" ht="18" hidden="1" customHeight="1" spans="1:2">
      <c r="A102" s="230" t="s">
        <v>190</v>
      </c>
      <c r="B102" s="232">
        <f>SUM(B103:B110)</f>
        <v>0</v>
      </c>
    </row>
    <row r="103" ht="18" hidden="1" customHeight="1" spans="1:2">
      <c r="A103" s="234" t="s">
        <v>132</v>
      </c>
      <c r="B103" s="232"/>
    </row>
    <row r="104" ht="18" hidden="1" customHeight="1" spans="1:2">
      <c r="A104" s="234" t="s">
        <v>133</v>
      </c>
      <c r="B104" s="232"/>
    </row>
    <row r="105" ht="18" hidden="1" customHeight="1" spans="1:2">
      <c r="A105" s="234" t="s">
        <v>134</v>
      </c>
      <c r="B105" s="232"/>
    </row>
    <row r="106" ht="18" hidden="1" customHeight="1" spans="1:2">
      <c r="A106" s="234" t="s">
        <v>191</v>
      </c>
      <c r="B106" s="232"/>
    </row>
    <row r="107" ht="18" hidden="1" customHeight="1" spans="1:2">
      <c r="A107" s="234" t="s">
        <v>192</v>
      </c>
      <c r="B107" s="232"/>
    </row>
    <row r="108" ht="18" hidden="1" customHeight="1" spans="1:2">
      <c r="A108" s="234" t="s">
        <v>193</v>
      </c>
      <c r="B108" s="232"/>
    </row>
    <row r="109" ht="18" hidden="1" customHeight="1" spans="1:2">
      <c r="A109" s="234" t="s">
        <v>141</v>
      </c>
      <c r="B109" s="232"/>
    </row>
    <row r="110" ht="18" hidden="1" customHeight="1" spans="1:2">
      <c r="A110" s="234" t="s">
        <v>194</v>
      </c>
      <c r="B110" s="232"/>
    </row>
    <row r="111" ht="18" hidden="1" customHeight="1" spans="1:2">
      <c r="A111" s="230" t="s">
        <v>195</v>
      </c>
      <c r="B111" s="232">
        <f>SUM(B112:B121)</f>
        <v>0</v>
      </c>
    </row>
    <row r="112" ht="18" hidden="1" customHeight="1" spans="1:2">
      <c r="A112" s="234" t="s">
        <v>132</v>
      </c>
      <c r="B112" s="232"/>
    </row>
    <row r="113" ht="18" hidden="1" customHeight="1" spans="1:2">
      <c r="A113" s="234" t="s">
        <v>133</v>
      </c>
      <c r="B113" s="232"/>
    </row>
    <row r="114" ht="18" hidden="1" customHeight="1" spans="1:2">
      <c r="A114" s="234" t="s">
        <v>134</v>
      </c>
      <c r="B114" s="232"/>
    </row>
    <row r="115" ht="18" hidden="1" customHeight="1" spans="1:2">
      <c r="A115" s="234" t="s">
        <v>196</v>
      </c>
      <c r="B115" s="232"/>
    </row>
    <row r="116" ht="18" hidden="1" customHeight="1" spans="1:2">
      <c r="A116" s="234" t="s">
        <v>197</v>
      </c>
      <c r="B116" s="232"/>
    </row>
    <row r="117" ht="18" hidden="1" customHeight="1" spans="1:2">
      <c r="A117" s="234" t="s">
        <v>198</v>
      </c>
      <c r="B117" s="232"/>
    </row>
    <row r="118" ht="18" hidden="1" customHeight="1" spans="1:2">
      <c r="A118" s="234" t="s">
        <v>199</v>
      </c>
      <c r="B118" s="232"/>
    </row>
    <row r="119" ht="18" hidden="1" customHeight="1" spans="1:2">
      <c r="A119" s="234" t="s">
        <v>200</v>
      </c>
      <c r="B119" s="232"/>
    </row>
    <row r="120" ht="18" hidden="1" customHeight="1" spans="1:2">
      <c r="A120" s="234" t="s">
        <v>141</v>
      </c>
      <c r="B120" s="232"/>
    </row>
    <row r="121" ht="18" hidden="1" customHeight="1" spans="1:2">
      <c r="A121" s="234" t="s">
        <v>201</v>
      </c>
      <c r="B121" s="232"/>
    </row>
    <row r="122" ht="18" hidden="1" customHeight="1" spans="1:2">
      <c r="A122" s="230" t="s">
        <v>202</v>
      </c>
      <c r="B122" s="232">
        <f>SUM(B123:B133)</f>
        <v>0</v>
      </c>
    </row>
    <row r="123" ht="18" hidden="1" customHeight="1" spans="1:2">
      <c r="A123" s="234" t="s">
        <v>132</v>
      </c>
      <c r="B123" s="232"/>
    </row>
    <row r="124" ht="18" hidden="1" customHeight="1" spans="1:2">
      <c r="A124" s="234" t="s">
        <v>133</v>
      </c>
      <c r="B124" s="232"/>
    </row>
    <row r="125" ht="18" hidden="1" customHeight="1" spans="1:2">
      <c r="A125" s="234" t="s">
        <v>134</v>
      </c>
      <c r="B125" s="232"/>
    </row>
    <row r="126" ht="18" hidden="1" customHeight="1" spans="1:2">
      <c r="A126" s="234" t="s">
        <v>203</v>
      </c>
      <c r="B126" s="232"/>
    </row>
    <row r="127" ht="18" hidden="1" customHeight="1" spans="1:2">
      <c r="A127" s="234" t="s">
        <v>204</v>
      </c>
      <c r="B127" s="232"/>
    </row>
    <row r="128" ht="18" hidden="1" customHeight="1" spans="1:2">
      <c r="A128" s="234" t="s">
        <v>205</v>
      </c>
      <c r="B128" s="232"/>
    </row>
    <row r="129" ht="18" hidden="1" customHeight="1" spans="1:2">
      <c r="A129" s="234" t="s">
        <v>206</v>
      </c>
      <c r="B129" s="232"/>
    </row>
    <row r="130" ht="18" hidden="1" customHeight="1" spans="1:2">
      <c r="A130" s="234" t="s">
        <v>207</v>
      </c>
      <c r="B130" s="232"/>
    </row>
    <row r="131" ht="18" hidden="1" customHeight="1" spans="1:2">
      <c r="A131" s="234" t="s">
        <v>208</v>
      </c>
      <c r="B131" s="232"/>
    </row>
    <row r="132" ht="18" hidden="1" customHeight="1" spans="1:2">
      <c r="A132" s="234" t="s">
        <v>141</v>
      </c>
      <c r="B132" s="232"/>
    </row>
    <row r="133" ht="18" hidden="1" customHeight="1" spans="1:2">
      <c r="A133" s="234" t="s">
        <v>209</v>
      </c>
      <c r="B133" s="232"/>
    </row>
    <row r="134" ht="18" hidden="1" customHeight="1" spans="1:2">
      <c r="A134" s="230" t="s">
        <v>210</v>
      </c>
      <c r="B134" s="232">
        <f>SUM(B135:B140)</f>
        <v>0</v>
      </c>
    </row>
    <row r="135" ht="18" hidden="1" customHeight="1" spans="1:2">
      <c r="A135" s="234" t="s">
        <v>132</v>
      </c>
      <c r="B135" s="232"/>
    </row>
    <row r="136" ht="18" hidden="1" customHeight="1" spans="1:2">
      <c r="A136" s="234" t="s">
        <v>133</v>
      </c>
      <c r="B136" s="232"/>
    </row>
    <row r="137" ht="18" hidden="1" customHeight="1" spans="1:2">
      <c r="A137" s="234" t="s">
        <v>134</v>
      </c>
      <c r="B137" s="232"/>
    </row>
    <row r="138" ht="18" hidden="1" customHeight="1" spans="1:2">
      <c r="A138" s="234" t="s">
        <v>211</v>
      </c>
      <c r="B138" s="232"/>
    </row>
    <row r="139" ht="18" hidden="1" customHeight="1" spans="1:2">
      <c r="A139" s="234" t="s">
        <v>141</v>
      </c>
      <c r="B139" s="232"/>
    </row>
    <row r="140" ht="18" hidden="1" customHeight="1" spans="1:2">
      <c r="A140" s="234" t="s">
        <v>212</v>
      </c>
      <c r="B140" s="232"/>
    </row>
    <row r="141" ht="18" hidden="1" customHeight="1" spans="1:2">
      <c r="A141" s="230" t="s">
        <v>213</v>
      </c>
      <c r="B141" s="232">
        <f>SUM(B142:B148)</f>
        <v>0</v>
      </c>
    </row>
    <row r="142" ht="18" hidden="1" customHeight="1" spans="1:2">
      <c r="A142" s="234" t="s">
        <v>132</v>
      </c>
      <c r="B142" s="232"/>
    </row>
    <row r="143" ht="18" hidden="1" customHeight="1" spans="1:2">
      <c r="A143" s="234" t="s">
        <v>133</v>
      </c>
      <c r="B143" s="232"/>
    </row>
    <row r="144" ht="18" hidden="1" customHeight="1" spans="1:2">
      <c r="A144" s="234" t="s">
        <v>134</v>
      </c>
      <c r="B144" s="232"/>
    </row>
    <row r="145" ht="18" hidden="1" customHeight="1" spans="1:2">
      <c r="A145" s="234" t="s">
        <v>214</v>
      </c>
      <c r="B145" s="232"/>
    </row>
    <row r="146" ht="18" hidden="1" customHeight="1" spans="1:2">
      <c r="A146" s="234" t="s">
        <v>215</v>
      </c>
      <c r="B146" s="232"/>
    </row>
    <row r="147" ht="18" hidden="1" customHeight="1" spans="1:2">
      <c r="A147" s="234" t="s">
        <v>141</v>
      </c>
      <c r="B147" s="232"/>
    </row>
    <row r="148" ht="18" hidden="1" customHeight="1" spans="1:2">
      <c r="A148" s="234" t="s">
        <v>216</v>
      </c>
      <c r="B148" s="232"/>
    </row>
    <row r="149" ht="18" hidden="1" customHeight="1" spans="1:2">
      <c r="A149" s="230" t="s">
        <v>217</v>
      </c>
      <c r="B149" s="232">
        <f>SUM(B150:B154)</f>
        <v>0</v>
      </c>
    </row>
    <row r="150" ht="18" hidden="1" customHeight="1" spans="1:2">
      <c r="A150" s="234" t="s">
        <v>132</v>
      </c>
      <c r="B150" s="232"/>
    </row>
    <row r="151" ht="18" hidden="1" customHeight="1" spans="1:2">
      <c r="A151" s="234" t="s">
        <v>133</v>
      </c>
      <c r="B151" s="232"/>
    </row>
    <row r="152" ht="18" hidden="1" customHeight="1" spans="1:2">
      <c r="A152" s="234" t="s">
        <v>134</v>
      </c>
      <c r="B152" s="232"/>
    </row>
    <row r="153" ht="18" hidden="1" customHeight="1" spans="1:2">
      <c r="A153" s="234" t="s">
        <v>218</v>
      </c>
      <c r="B153" s="232"/>
    </row>
    <row r="154" ht="18" hidden="1" customHeight="1" spans="1:2">
      <c r="A154" s="234" t="s">
        <v>219</v>
      </c>
      <c r="B154" s="232"/>
    </row>
    <row r="155" ht="18" hidden="1" customHeight="1" spans="1:2">
      <c r="A155" s="230" t="s">
        <v>220</v>
      </c>
      <c r="B155" s="232">
        <f>SUM(B156:B161)</f>
        <v>0</v>
      </c>
    </row>
    <row r="156" ht="18" hidden="1" customHeight="1" spans="1:2">
      <c r="A156" s="234" t="s">
        <v>132</v>
      </c>
      <c r="B156" s="232"/>
    </row>
    <row r="157" ht="18" hidden="1" customHeight="1" spans="1:2">
      <c r="A157" s="234" t="s">
        <v>133</v>
      </c>
      <c r="B157" s="232"/>
    </row>
    <row r="158" ht="18" hidden="1" customHeight="1" spans="1:2">
      <c r="A158" s="234" t="s">
        <v>134</v>
      </c>
      <c r="B158" s="232"/>
    </row>
    <row r="159" ht="18" hidden="1" customHeight="1" spans="1:2">
      <c r="A159" s="234" t="s">
        <v>146</v>
      </c>
      <c r="B159" s="232"/>
    </row>
    <row r="160" ht="18" hidden="1" customHeight="1" spans="1:2">
      <c r="A160" s="234" t="s">
        <v>141</v>
      </c>
      <c r="B160" s="232"/>
    </row>
    <row r="161" ht="18" hidden="1" customHeight="1" spans="1:2">
      <c r="A161" s="234" t="s">
        <v>221</v>
      </c>
      <c r="B161" s="232"/>
    </row>
    <row r="162" ht="18" hidden="1" customHeight="1" spans="1:2">
      <c r="A162" s="230" t="s">
        <v>222</v>
      </c>
      <c r="B162" s="232">
        <f>SUM(B163:B168)</f>
        <v>0</v>
      </c>
    </row>
    <row r="163" ht="18" hidden="1" customHeight="1" spans="1:2">
      <c r="A163" s="234" t="s">
        <v>132</v>
      </c>
      <c r="B163" s="232"/>
    </row>
    <row r="164" ht="18" hidden="1" customHeight="1" spans="1:2">
      <c r="A164" s="234" t="s">
        <v>133</v>
      </c>
      <c r="B164" s="232"/>
    </row>
    <row r="165" ht="18" hidden="1" customHeight="1" spans="1:2">
      <c r="A165" s="234" t="s">
        <v>134</v>
      </c>
      <c r="B165" s="232"/>
    </row>
    <row r="166" ht="18" hidden="1" customHeight="1" spans="1:2">
      <c r="A166" s="234" t="s">
        <v>223</v>
      </c>
      <c r="B166" s="232"/>
    </row>
    <row r="167" ht="18" hidden="1" customHeight="1" spans="1:2">
      <c r="A167" s="234" t="s">
        <v>141</v>
      </c>
      <c r="B167" s="232"/>
    </row>
    <row r="168" ht="18" hidden="1" customHeight="1" spans="1:2">
      <c r="A168" s="234" t="s">
        <v>224</v>
      </c>
      <c r="B168" s="232"/>
    </row>
    <row r="169" ht="18" hidden="1" customHeight="1" spans="1:2">
      <c r="A169" s="230" t="s">
        <v>168</v>
      </c>
      <c r="B169" s="232">
        <f>SUBTOTAL(9,B170)</f>
        <v>0</v>
      </c>
    </row>
    <row r="170" ht="18" hidden="1" customHeight="1" spans="1:2">
      <c r="A170" s="234" t="s">
        <v>225</v>
      </c>
      <c r="B170" s="232"/>
    </row>
    <row r="171" ht="18" customHeight="1" spans="1:2">
      <c r="A171" s="230" t="s">
        <v>226</v>
      </c>
      <c r="B171" s="232">
        <f>SUM(B172:B177)</f>
        <v>115</v>
      </c>
    </row>
    <row r="172" ht="19" customHeight="1" spans="1:2">
      <c r="A172" s="234" t="s">
        <v>132</v>
      </c>
      <c r="B172" s="232">
        <v>101</v>
      </c>
    </row>
    <row r="173" ht="21" customHeight="1" spans="1:2">
      <c r="A173" s="234" t="s">
        <v>133</v>
      </c>
      <c r="B173" s="232">
        <v>14</v>
      </c>
    </row>
    <row r="174" ht="18" hidden="1" customHeight="1" spans="1:2">
      <c r="A174" s="234" t="s">
        <v>134</v>
      </c>
      <c r="B174" s="232"/>
    </row>
    <row r="175" ht="22" hidden="1" customHeight="1" spans="1:2">
      <c r="A175" s="234" t="s">
        <v>227</v>
      </c>
      <c r="B175" s="232"/>
    </row>
    <row r="176" ht="16" hidden="1" customHeight="1" spans="1:2">
      <c r="A176" s="234" t="s">
        <v>141</v>
      </c>
      <c r="B176" s="232"/>
    </row>
    <row r="177" ht="21" hidden="1" customHeight="1" spans="1:2">
      <c r="A177" s="234" t="s">
        <v>228</v>
      </c>
      <c r="B177" s="232"/>
    </row>
    <row r="178" ht="21" hidden="1" customHeight="1" spans="1:2">
      <c r="A178" s="230" t="s">
        <v>229</v>
      </c>
      <c r="B178" s="232">
        <f>SUM(B179:B184)</f>
        <v>0</v>
      </c>
    </row>
    <row r="179" ht="16" hidden="1" customHeight="1" spans="1:2">
      <c r="A179" s="234" t="s">
        <v>132</v>
      </c>
      <c r="B179" s="232"/>
    </row>
    <row r="180" ht="15" hidden="1" customHeight="1" spans="1:2">
      <c r="A180" s="234" t="s">
        <v>133</v>
      </c>
      <c r="B180" s="232"/>
    </row>
    <row r="181" ht="15" hidden="1" customHeight="1" spans="1:2">
      <c r="A181" s="234" t="s">
        <v>134</v>
      </c>
      <c r="B181" s="232"/>
    </row>
    <row r="182" ht="26" hidden="1" customHeight="1" spans="1:2">
      <c r="A182" s="234" t="s">
        <v>230</v>
      </c>
      <c r="B182" s="232"/>
    </row>
    <row r="183" ht="29" hidden="1" customHeight="1" spans="1:2">
      <c r="A183" s="234" t="s">
        <v>141</v>
      </c>
      <c r="B183" s="232"/>
    </row>
    <row r="184" ht="18" hidden="1" customHeight="1" spans="1:2">
      <c r="A184" s="234" t="s">
        <v>231</v>
      </c>
      <c r="B184" s="232"/>
    </row>
    <row r="185" ht="18" hidden="1" customHeight="1" spans="1:2">
      <c r="A185" s="230" t="s">
        <v>232</v>
      </c>
      <c r="B185" s="232">
        <f>SUM(B186:B191)</f>
        <v>0</v>
      </c>
    </row>
    <row r="186" ht="19" hidden="1" customHeight="1" spans="1:2">
      <c r="A186" s="234" t="s">
        <v>132</v>
      </c>
      <c r="B186" s="232"/>
    </row>
    <row r="187" ht="19" hidden="1" customHeight="1" spans="1:2">
      <c r="A187" s="234" t="s">
        <v>133</v>
      </c>
      <c r="B187" s="232"/>
    </row>
    <row r="188" ht="26" hidden="1" customHeight="1" spans="1:2">
      <c r="A188" s="234" t="s">
        <v>134</v>
      </c>
      <c r="B188" s="232"/>
    </row>
    <row r="189" ht="14" hidden="1" customHeight="1" spans="1:2">
      <c r="A189" s="234" t="s">
        <v>233</v>
      </c>
      <c r="B189" s="232"/>
    </row>
    <row r="190" ht="18" hidden="1" customHeight="1" spans="1:2">
      <c r="A190" s="234" t="s">
        <v>141</v>
      </c>
      <c r="B190" s="232"/>
    </row>
    <row r="191" ht="26" hidden="1" customHeight="1" spans="1:2">
      <c r="A191" s="234" t="s">
        <v>234</v>
      </c>
      <c r="B191" s="232"/>
    </row>
    <row r="192" ht="12" hidden="1" customHeight="1" spans="1:2">
      <c r="A192" s="230" t="s">
        <v>235</v>
      </c>
      <c r="B192" s="232">
        <f>SUM(B193:B199)</f>
        <v>0</v>
      </c>
    </row>
    <row r="193" ht="20" hidden="1" customHeight="1" spans="1:2">
      <c r="A193" s="234" t="s">
        <v>132</v>
      </c>
      <c r="B193" s="232"/>
    </row>
    <row r="194" ht="19" hidden="1" customHeight="1" spans="1:2">
      <c r="A194" s="234" t="s">
        <v>133</v>
      </c>
      <c r="B194" s="232"/>
    </row>
    <row r="195" ht="13" hidden="1" customHeight="1" spans="1:2">
      <c r="A195" s="234" t="s">
        <v>134</v>
      </c>
      <c r="B195" s="232"/>
    </row>
    <row r="196" ht="18" hidden="1" customHeight="1" spans="1:2">
      <c r="A196" s="234" t="s">
        <v>236</v>
      </c>
      <c r="B196" s="232"/>
    </row>
    <row r="197" ht="18" hidden="1" customHeight="1" spans="1:2">
      <c r="A197" s="234" t="s">
        <v>237</v>
      </c>
      <c r="B197" s="232"/>
    </row>
    <row r="198" ht="17" hidden="1" customHeight="1" spans="1:2">
      <c r="A198" s="234" t="s">
        <v>141</v>
      </c>
      <c r="B198" s="232"/>
    </row>
    <row r="199" ht="19" hidden="1" customHeight="1" spans="1:2">
      <c r="A199" s="234" t="s">
        <v>238</v>
      </c>
      <c r="B199" s="232"/>
    </row>
    <row r="200" ht="16" hidden="1" customHeight="1" spans="1:2">
      <c r="A200" s="230" t="s">
        <v>239</v>
      </c>
      <c r="B200" s="232">
        <f>SUM(B201:B205)</f>
        <v>0</v>
      </c>
    </row>
    <row r="201" ht="21" hidden="1" customHeight="1" spans="1:2">
      <c r="A201" s="234" t="s">
        <v>132</v>
      </c>
      <c r="B201" s="232"/>
    </row>
    <row r="202" ht="18" hidden="1" customHeight="1" spans="1:2">
      <c r="A202" s="234" t="s">
        <v>133</v>
      </c>
      <c r="B202" s="232"/>
    </row>
    <row r="203" ht="19" hidden="1" customHeight="1" spans="1:2">
      <c r="A203" s="234" t="s">
        <v>134</v>
      </c>
      <c r="B203" s="232"/>
    </row>
    <row r="204" ht="18" hidden="1" customHeight="1" spans="1:2">
      <c r="A204" s="234" t="s">
        <v>141</v>
      </c>
      <c r="B204" s="232"/>
    </row>
    <row r="205" ht="19" hidden="1" customHeight="1" spans="1:2">
      <c r="A205" s="234" t="s">
        <v>240</v>
      </c>
      <c r="B205" s="232"/>
    </row>
    <row r="206" ht="25" hidden="1" customHeight="1" spans="1:2">
      <c r="A206" s="230" t="s">
        <v>241</v>
      </c>
      <c r="B206" s="232">
        <f>SUM(B207:B211)</f>
        <v>0</v>
      </c>
    </row>
    <row r="207" ht="21" hidden="1" customHeight="1" spans="1:2">
      <c r="A207" s="234" t="s">
        <v>132</v>
      </c>
      <c r="B207" s="232"/>
    </row>
    <row r="208" ht="18" hidden="1" customHeight="1" spans="1:2">
      <c r="A208" s="234" t="s">
        <v>133</v>
      </c>
      <c r="B208" s="232"/>
    </row>
    <row r="209" ht="18" hidden="1" customHeight="1" spans="1:2">
      <c r="A209" s="234" t="s">
        <v>134</v>
      </c>
      <c r="B209" s="232"/>
    </row>
    <row r="210" ht="23" hidden="1" customHeight="1" spans="1:2">
      <c r="A210" s="234" t="s">
        <v>141</v>
      </c>
      <c r="B210" s="232"/>
    </row>
    <row r="211" ht="21" hidden="1" customHeight="1" spans="1:2">
      <c r="A211" s="234" t="s">
        <v>242</v>
      </c>
      <c r="B211" s="232"/>
    </row>
    <row r="212" ht="18" hidden="1" customHeight="1" spans="1:2">
      <c r="A212" s="230" t="s">
        <v>243</v>
      </c>
      <c r="B212" s="232">
        <f>SUM(B213:B218)</f>
        <v>0</v>
      </c>
    </row>
    <row r="213" ht="29" hidden="1" customHeight="1" spans="1:2">
      <c r="A213" s="234" t="s">
        <v>132</v>
      </c>
      <c r="B213" s="232"/>
    </row>
    <row r="214" ht="22" hidden="1" customHeight="1" spans="1:2">
      <c r="A214" s="234" t="s">
        <v>133</v>
      </c>
      <c r="B214" s="232"/>
    </row>
    <row r="215" ht="17" hidden="1" customHeight="1" spans="1:2">
      <c r="A215" s="234" t="s">
        <v>134</v>
      </c>
      <c r="B215" s="232"/>
    </row>
    <row r="216" ht="19" hidden="1" customHeight="1" spans="1:2">
      <c r="A216" s="234" t="s">
        <v>244</v>
      </c>
      <c r="B216" s="232"/>
    </row>
    <row r="217" ht="18" hidden="1" customHeight="1" spans="1:2">
      <c r="A217" s="234" t="s">
        <v>141</v>
      </c>
      <c r="B217" s="232"/>
    </row>
    <row r="218" ht="15" hidden="1" customHeight="1" spans="1:2">
      <c r="A218" s="234" t="s">
        <v>245</v>
      </c>
      <c r="B218" s="232"/>
    </row>
    <row r="219" ht="18" hidden="1" customHeight="1" spans="1:2">
      <c r="A219" s="230" t="s">
        <v>246</v>
      </c>
      <c r="B219" s="232">
        <f>SUM(B220:B233)</f>
        <v>0</v>
      </c>
    </row>
    <row r="220" ht="16" hidden="1" customHeight="1" spans="1:2">
      <c r="A220" s="234" t="s">
        <v>132</v>
      </c>
      <c r="B220" s="232"/>
    </row>
    <row r="221" ht="21" hidden="1" customHeight="1" spans="1:2">
      <c r="A221" s="234" t="s">
        <v>133</v>
      </c>
      <c r="B221" s="232"/>
    </row>
    <row r="222" ht="20" hidden="1" customHeight="1" spans="1:2">
      <c r="A222" s="234" t="s">
        <v>134</v>
      </c>
      <c r="B222" s="232"/>
    </row>
    <row r="223" ht="22" hidden="1" customHeight="1" spans="1:2">
      <c r="A223" s="234" t="s">
        <v>247</v>
      </c>
      <c r="B223" s="232"/>
    </row>
    <row r="224" ht="21" hidden="1" customHeight="1" spans="1:2">
      <c r="A224" s="234" t="s">
        <v>248</v>
      </c>
      <c r="B224" s="232"/>
    </row>
    <row r="225" ht="20" hidden="1" customHeight="1" spans="1:2">
      <c r="A225" s="234" t="s">
        <v>172</v>
      </c>
      <c r="B225" s="232"/>
    </row>
    <row r="226" ht="19" hidden="1" customHeight="1" spans="1:2">
      <c r="A226" s="234" t="s">
        <v>249</v>
      </c>
      <c r="B226" s="232"/>
    </row>
    <row r="227" ht="31" hidden="1" customHeight="1" spans="1:2">
      <c r="A227" s="234" t="s">
        <v>250</v>
      </c>
      <c r="B227" s="232"/>
    </row>
    <row r="228" ht="31" hidden="1" customHeight="1" spans="1:2">
      <c r="A228" s="234" t="s">
        <v>251</v>
      </c>
      <c r="B228" s="232"/>
    </row>
    <row r="229" ht="13" hidden="1" customHeight="1" spans="1:2">
      <c r="A229" s="234" t="s">
        <v>252</v>
      </c>
      <c r="B229" s="232"/>
    </row>
    <row r="230" ht="25" hidden="1" customHeight="1" spans="1:2">
      <c r="A230" s="234" t="s">
        <v>253</v>
      </c>
      <c r="B230" s="232"/>
    </row>
    <row r="231" ht="12" hidden="1" customHeight="1" spans="1:2">
      <c r="A231" s="234" t="s">
        <v>254</v>
      </c>
      <c r="B231" s="232"/>
    </row>
    <row r="232" ht="21" hidden="1" customHeight="1" spans="1:2">
      <c r="A232" s="234" t="s">
        <v>141</v>
      </c>
      <c r="B232" s="232"/>
    </row>
    <row r="233" ht="18" hidden="1" customHeight="1" spans="1:2">
      <c r="A233" s="234" t="s">
        <v>255</v>
      </c>
      <c r="B233" s="232"/>
    </row>
    <row r="234" ht="18" hidden="1" customHeight="1" spans="1:2">
      <c r="A234" s="230" t="s">
        <v>256</v>
      </c>
      <c r="B234" s="232">
        <f>SUM(B235:B236)</f>
        <v>0</v>
      </c>
    </row>
    <row r="235" ht="18" hidden="1" customHeight="1" spans="1:2">
      <c r="A235" s="234" t="s">
        <v>257</v>
      </c>
      <c r="B235" s="232"/>
    </row>
    <row r="236" ht="18" hidden="1" customHeight="1" spans="1:2">
      <c r="A236" s="234" t="s">
        <v>258</v>
      </c>
      <c r="B236" s="232"/>
    </row>
    <row r="237" ht="18" hidden="1" customHeight="1" spans="1:2">
      <c r="A237" s="230" t="s">
        <v>259</v>
      </c>
      <c r="B237" s="232">
        <f>B238+B245+B248+B251+B257+B262+B264+B269+B275</f>
        <v>0</v>
      </c>
    </row>
    <row r="238" ht="18" hidden="1" customHeight="1" spans="1:2">
      <c r="A238" s="230" t="s">
        <v>260</v>
      </c>
      <c r="B238" s="232">
        <f>SUM(B239:B244)</f>
        <v>0</v>
      </c>
    </row>
    <row r="239" ht="18" hidden="1" customHeight="1" spans="1:2">
      <c r="A239" s="234" t="s">
        <v>132</v>
      </c>
      <c r="B239" s="232"/>
    </row>
    <row r="240" ht="18" hidden="1" customHeight="1" spans="1:2">
      <c r="A240" s="234" t="s">
        <v>133</v>
      </c>
      <c r="B240" s="232"/>
    </row>
    <row r="241" ht="18" hidden="1" customHeight="1" spans="1:2">
      <c r="A241" s="234" t="s">
        <v>134</v>
      </c>
      <c r="B241" s="232"/>
    </row>
    <row r="242" ht="18" hidden="1" customHeight="1" spans="1:2">
      <c r="A242" s="234" t="s">
        <v>227</v>
      </c>
      <c r="B242" s="232"/>
    </row>
    <row r="243" ht="18" hidden="1" customHeight="1" spans="1:2">
      <c r="A243" s="234" t="s">
        <v>141</v>
      </c>
      <c r="B243" s="232"/>
    </row>
    <row r="244" ht="18" hidden="1" customHeight="1" spans="1:2">
      <c r="A244" s="234" t="s">
        <v>261</v>
      </c>
      <c r="B244" s="232"/>
    </row>
    <row r="245" ht="18" hidden="1" customHeight="1" spans="1:2">
      <c r="A245" s="230" t="s">
        <v>262</v>
      </c>
      <c r="B245" s="232">
        <f>SUM(B246:B247)</f>
        <v>0</v>
      </c>
    </row>
    <row r="246" ht="18" hidden="1" customHeight="1" spans="1:2">
      <c r="A246" s="234" t="s">
        <v>263</v>
      </c>
      <c r="B246" s="232"/>
    </row>
    <row r="247" ht="18" hidden="1" customHeight="1" spans="1:2">
      <c r="A247" s="234" t="s">
        <v>264</v>
      </c>
      <c r="B247" s="232"/>
    </row>
    <row r="248" ht="18" hidden="1" customHeight="1" spans="1:2">
      <c r="A248" s="230" t="s">
        <v>265</v>
      </c>
      <c r="B248" s="232">
        <f>SUM(B249:B250)</f>
        <v>0</v>
      </c>
    </row>
    <row r="249" ht="18" hidden="1" customHeight="1" spans="1:2">
      <c r="A249" s="234" t="s">
        <v>266</v>
      </c>
      <c r="B249" s="232"/>
    </row>
    <row r="250" ht="18" hidden="1" customHeight="1" spans="1:2">
      <c r="A250" s="234" t="s">
        <v>267</v>
      </c>
      <c r="B250" s="232"/>
    </row>
    <row r="251" ht="18" hidden="1" customHeight="1" spans="1:2">
      <c r="A251" s="230" t="s">
        <v>268</v>
      </c>
      <c r="B251" s="232">
        <f>SUM(B252:B256)</f>
        <v>0</v>
      </c>
    </row>
    <row r="252" ht="18" hidden="1" customHeight="1" spans="1:2">
      <c r="A252" s="234" t="s">
        <v>269</v>
      </c>
      <c r="B252" s="232"/>
    </row>
    <row r="253" ht="18" hidden="1" customHeight="1" spans="1:2">
      <c r="A253" s="234" t="s">
        <v>270</v>
      </c>
      <c r="B253" s="232"/>
    </row>
    <row r="254" ht="18" hidden="1" customHeight="1" spans="1:2">
      <c r="A254" s="234" t="s">
        <v>271</v>
      </c>
      <c r="B254" s="232"/>
    </row>
    <row r="255" ht="18" hidden="1" customHeight="1" spans="1:2">
      <c r="A255" s="234" t="s">
        <v>272</v>
      </c>
      <c r="B255" s="232"/>
    </row>
    <row r="256" ht="18" hidden="1" customHeight="1" spans="1:2">
      <c r="A256" s="234" t="s">
        <v>273</v>
      </c>
      <c r="B256" s="232"/>
    </row>
    <row r="257" ht="18" hidden="1" customHeight="1" spans="1:2">
      <c r="A257" s="230" t="s">
        <v>274</v>
      </c>
      <c r="B257" s="232">
        <f>SUM(B258:B261)</f>
        <v>0</v>
      </c>
    </row>
    <row r="258" ht="18" hidden="1" customHeight="1" spans="1:2">
      <c r="A258" s="234" t="s">
        <v>275</v>
      </c>
      <c r="B258" s="232"/>
    </row>
    <row r="259" ht="18" hidden="1" customHeight="1" spans="1:2">
      <c r="A259" s="234" t="s">
        <v>276</v>
      </c>
      <c r="B259" s="232"/>
    </row>
    <row r="260" ht="18" hidden="1" customHeight="1" spans="1:2">
      <c r="A260" s="234" t="s">
        <v>277</v>
      </c>
      <c r="B260" s="232"/>
    </row>
    <row r="261" ht="18" hidden="1" customHeight="1" spans="1:2">
      <c r="A261" s="234" t="s">
        <v>278</v>
      </c>
      <c r="B261" s="232"/>
    </row>
    <row r="262" ht="18" hidden="1" customHeight="1" spans="1:2">
      <c r="A262" s="230" t="s">
        <v>279</v>
      </c>
      <c r="B262" s="232">
        <f>B263</f>
        <v>0</v>
      </c>
    </row>
    <row r="263" ht="18" hidden="1" customHeight="1" spans="1:2">
      <c r="A263" s="234" t="s">
        <v>280</v>
      </c>
      <c r="B263" s="232"/>
    </row>
    <row r="264" ht="18" hidden="1" customHeight="1" spans="1:2">
      <c r="A264" s="230" t="s">
        <v>281</v>
      </c>
      <c r="B264" s="232">
        <f>SUM(B265:B268)</f>
        <v>0</v>
      </c>
    </row>
    <row r="265" ht="18" hidden="1" customHeight="1" spans="1:2">
      <c r="A265" s="234" t="s">
        <v>282</v>
      </c>
      <c r="B265" s="232"/>
    </row>
    <row r="266" ht="18" hidden="1" customHeight="1" spans="1:2">
      <c r="A266" s="234" t="s">
        <v>283</v>
      </c>
      <c r="B266" s="232"/>
    </row>
    <row r="267" ht="18" hidden="1" customHeight="1" spans="1:2">
      <c r="A267" s="234" t="s">
        <v>284</v>
      </c>
      <c r="B267" s="232"/>
    </row>
    <row r="268" ht="18" hidden="1" customHeight="1" spans="1:2">
      <c r="A268" s="234" t="s">
        <v>285</v>
      </c>
      <c r="B268" s="232"/>
    </row>
    <row r="269" ht="18" hidden="1" customHeight="1" spans="1:2">
      <c r="A269" s="230" t="s">
        <v>286</v>
      </c>
      <c r="B269" s="232">
        <f>SUM(B270:B274)</f>
        <v>0</v>
      </c>
    </row>
    <row r="270" ht="18" hidden="1" customHeight="1" spans="1:2">
      <c r="A270" s="234" t="s">
        <v>132</v>
      </c>
      <c r="B270" s="232"/>
    </row>
    <row r="271" ht="18" hidden="1" customHeight="1" spans="1:2">
      <c r="A271" s="234" t="s">
        <v>133</v>
      </c>
      <c r="B271" s="232"/>
    </row>
    <row r="272" ht="18" hidden="1" customHeight="1" spans="1:2">
      <c r="A272" s="234" t="s">
        <v>134</v>
      </c>
      <c r="B272" s="232"/>
    </row>
    <row r="273" ht="18" hidden="1" customHeight="1" spans="1:2">
      <c r="A273" s="234" t="s">
        <v>141</v>
      </c>
      <c r="B273" s="232"/>
    </row>
    <row r="274" ht="18" hidden="1" customHeight="1" spans="1:2">
      <c r="A274" s="234" t="s">
        <v>287</v>
      </c>
      <c r="B274" s="232"/>
    </row>
    <row r="275" ht="18" hidden="1" customHeight="1" spans="1:2">
      <c r="A275" s="230" t="s">
        <v>288</v>
      </c>
      <c r="B275" s="231">
        <f>B276</f>
        <v>0</v>
      </c>
    </row>
    <row r="276" ht="18" hidden="1" customHeight="1" spans="1:2">
      <c r="A276" s="230" t="s">
        <v>289</v>
      </c>
      <c r="B276" s="232"/>
    </row>
    <row r="277" ht="18" hidden="1" customHeight="1" spans="1:2">
      <c r="A277" s="230" t="s">
        <v>290</v>
      </c>
      <c r="B277" s="233">
        <f>SUM(B278,B280,B282,B284,B294)</f>
        <v>0</v>
      </c>
    </row>
    <row r="278" ht="18" hidden="1" customHeight="1" spans="1:2">
      <c r="A278" s="230" t="s">
        <v>291</v>
      </c>
      <c r="B278" s="232">
        <f>B279</f>
        <v>0</v>
      </c>
    </row>
    <row r="279" ht="18" hidden="1" customHeight="1" spans="1:2">
      <c r="A279" s="234" t="s">
        <v>292</v>
      </c>
      <c r="B279" s="232"/>
    </row>
    <row r="280" ht="18" hidden="1" customHeight="1" spans="1:2">
      <c r="A280" s="230" t="s">
        <v>293</v>
      </c>
      <c r="B280" s="232">
        <f>B281</f>
        <v>0</v>
      </c>
    </row>
    <row r="281" ht="18" hidden="1" customHeight="1" spans="1:2">
      <c r="A281" s="234" t="s">
        <v>294</v>
      </c>
      <c r="B281" s="232"/>
    </row>
    <row r="282" ht="18" hidden="1" customHeight="1" spans="1:2">
      <c r="A282" s="230" t="s">
        <v>295</v>
      </c>
      <c r="B282" s="232">
        <f>B283</f>
        <v>0</v>
      </c>
    </row>
    <row r="283" ht="18" hidden="1" customHeight="1" spans="1:2">
      <c r="A283" s="234" t="s">
        <v>296</v>
      </c>
      <c r="B283" s="232"/>
    </row>
    <row r="284" ht="18" hidden="1" customHeight="1" spans="1:2">
      <c r="A284" s="230" t="s">
        <v>297</v>
      </c>
      <c r="B284" s="232">
        <f>SUM(B285:B293)</f>
        <v>0</v>
      </c>
    </row>
    <row r="285" ht="18" hidden="1" customHeight="1" spans="1:2">
      <c r="A285" s="234" t="s">
        <v>298</v>
      </c>
      <c r="B285" s="232"/>
    </row>
    <row r="286" ht="18" hidden="1" customHeight="1" spans="1:2">
      <c r="A286" s="234" t="s">
        <v>299</v>
      </c>
      <c r="B286" s="232"/>
    </row>
    <row r="287" ht="18" hidden="1" customHeight="1" spans="1:2">
      <c r="A287" s="234" t="s">
        <v>300</v>
      </c>
      <c r="B287" s="232"/>
    </row>
    <row r="288" ht="18" hidden="1" customHeight="1" spans="1:2">
      <c r="A288" s="234" t="s">
        <v>301</v>
      </c>
      <c r="B288" s="232"/>
    </row>
    <row r="289" ht="18" hidden="1" customHeight="1" spans="1:2">
      <c r="A289" s="234" t="s">
        <v>302</v>
      </c>
      <c r="B289" s="232"/>
    </row>
    <row r="290" ht="18" hidden="1" customHeight="1" spans="1:2">
      <c r="A290" s="234" t="s">
        <v>303</v>
      </c>
      <c r="B290" s="232"/>
    </row>
    <row r="291" ht="18" hidden="1" customHeight="1" spans="1:2">
      <c r="A291" s="234" t="s">
        <v>304</v>
      </c>
      <c r="B291" s="232"/>
    </row>
    <row r="292" ht="18" hidden="1" customHeight="1" spans="1:2">
      <c r="A292" s="234" t="s">
        <v>305</v>
      </c>
      <c r="B292" s="232"/>
    </row>
    <row r="293" ht="18" hidden="1" customHeight="1" spans="1:2">
      <c r="A293" s="234" t="s">
        <v>306</v>
      </c>
      <c r="B293" s="232"/>
    </row>
    <row r="294" ht="18" hidden="1" customHeight="1" spans="1:2">
      <c r="A294" s="230" t="s">
        <v>307</v>
      </c>
      <c r="B294" s="232">
        <f>B295</f>
        <v>0</v>
      </c>
    </row>
    <row r="295" ht="18" hidden="1" customHeight="1" spans="1:2">
      <c r="A295" s="234" t="s">
        <v>308</v>
      </c>
      <c r="B295" s="232"/>
    </row>
    <row r="296" ht="18" hidden="1" customHeight="1" spans="1:2">
      <c r="A296" s="230" t="s">
        <v>309</v>
      </c>
      <c r="B296" s="232">
        <f>B297+B300+B311+B318+B326+B335+B349+B359+B369+B377+B383</f>
        <v>0</v>
      </c>
    </row>
    <row r="297" ht="18" hidden="1" customHeight="1" spans="1:2">
      <c r="A297" s="230" t="s">
        <v>310</v>
      </c>
      <c r="B297" s="232">
        <f>SUM(B298:B299)</f>
        <v>0</v>
      </c>
    </row>
    <row r="298" ht="18" hidden="1" customHeight="1" spans="1:2">
      <c r="A298" s="234" t="s">
        <v>311</v>
      </c>
      <c r="B298" s="232"/>
    </row>
    <row r="299" ht="18" hidden="1" customHeight="1" spans="1:2">
      <c r="A299" s="234" t="s">
        <v>312</v>
      </c>
      <c r="B299" s="232"/>
    </row>
    <row r="300" ht="18" hidden="1" customHeight="1" spans="1:2">
      <c r="A300" s="230" t="s">
        <v>313</v>
      </c>
      <c r="B300" s="232">
        <f>SUM(B301:B310)</f>
        <v>0</v>
      </c>
    </row>
    <row r="301" ht="18" hidden="1" customHeight="1" spans="1:2">
      <c r="A301" s="234" t="s">
        <v>132</v>
      </c>
      <c r="B301" s="232"/>
    </row>
    <row r="302" ht="18" hidden="1" customHeight="1" spans="1:2">
      <c r="A302" s="234" t="s">
        <v>133</v>
      </c>
      <c r="B302" s="232"/>
    </row>
    <row r="303" ht="18" hidden="1" customHeight="1" spans="1:2">
      <c r="A303" s="234" t="s">
        <v>134</v>
      </c>
      <c r="B303" s="232"/>
    </row>
    <row r="304" ht="18" hidden="1" customHeight="1" spans="1:2">
      <c r="A304" s="235" t="s">
        <v>172</v>
      </c>
      <c r="B304" s="232"/>
    </row>
    <row r="305" ht="18" hidden="1" customHeight="1" spans="1:2">
      <c r="A305" s="234" t="s">
        <v>314</v>
      </c>
      <c r="B305" s="232"/>
    </row>
    <row r="306" ht="18" hidden="1" customHeight="1" spans="1:2">
      <c r="A306" s="234" t="s">
        <v>315</v>
      </c>
      <c r="B306" s="232"/>
    </row>
    <row r="307" ht="18" hidden="1" customHeight="1" spans="1:2">
      <c r="A307" s="234" t="s">
        <v>316</v>
      </c>
      <c r="B307" s="232"/>
    </row>
    <row r="308" ht="18" hidden="1" customHeight="1" spans="1:2">
      <c r="A308" s="234" t="s">
        <v>317</v>
      </c>
      <c r="B308" s="232"/>
    </row>
    <row r="309" ht="18" hidden="1" customHeight="1" spans="1:2">
      <c r="A309" s="234" t="s">
        <v>141</v>
      </c>
      <c r="B309" s="232"/>
    </row>
    <row r="310" ht="18" hidden="1" customHeight="1" spans="1:2">
      <c r="A310" s="234" t="s">
        <v>318</v>
      </c>
      <c r="B310" s="232"/>
    </row>
    <row r="311" ht="18" hidden="1" customHeight="1" spans="1:2">
      <c r="A311" s="230" t="s">
        <v>319</v>
      </c>
      <c r="B311" s="232">
        <f>SUM(B312:B317)</f>
        <v>0</v>
      </c>
    </row>
    <row r="312" ht="18" hidden="1" customHeight="1" spans="1:2">
      <c r="A312" s="234" t="s">
        <v>132</v>
      </c>
      <c r="B312" s="232"/>
    </row>
    <row r="313" ht="18" hidden="1" customHeight="1" spans="1:2">
      <c r="A313" s="234" t="s">
        <v>133</v>
      </c>
      <c r="B313" s="232"/>
    </row>
    <row r="314" ht="18" hidden="1" customHeight="1" spans="1:2">
      <c r="A314" s="234" t="s">
        <v>134</v>
      </c>
      <c r="B314" s="232"/>
    </row>
    <row r="315" ht="18" hidden="1" customHeight="1" spans="1:2">
      <c r="A315" s="234" t="s">
        <v>320</v>
      </c>
      <c r="B315" s="232"/>
    </row>
    <row r="316" ht="18" hidden="1" customHeight="1" spans="1:2">
      <c r="A316" s="234" t="s">
        <v>141</v>
      </c>
      <c r="B316" s="232"/>
    </row>
    <row r="317" ht="18" hidden="1" customHeight="1" spans="1:2">
      <c r="A317" s="234" t="s">
        <v>321</v>
      </c>
      <c r="B317" s="232"/>
    </row>
    <row r="318" ht="18" hidden="1" customHeight="1" spans="1:2">
      <c r="A318" s="230" t="s">
        <v>322</v>
      </c>
      <c r="B318" s="232">
        <f>SUM(B319:B325)</f>
        <v>0</v>
      </c>
    </row>
    <row r="319" ht="18" hidden="1" customHeight="1" spans="1:2">
      <c r="A319" s="234" t="s">
        <v>132</v>
      </c>
      <c r="B319" s="232"/>
    </row>
    <row r="320" ht="18" hidden="1" customHeight="1" spans="1:2">
      <c r="A320" s="234" t="s">
        <v>133</v>
      </c>
      <c r="B320" s="232"/>
    </row>
    <row r="321" ht="18" hidden="1" customHeight="1" spans="1:2">
      <c r="A321" s="234" t="s">
        <v>134</v>
      </c>
      <c r="B321" s="232"/>
    </row>
    <row r="322" ht="18" hidden="1" customHeight="1" spans="1:2">
      <c r="A322" s="234" t="s">
        <v>323</v>
      </c>
      <c r="B322" s="232"/>
    </row>
    <row r="323" ht="18" hidden="1" customHeight="1" spans="1:2">
      <c r="A323" s="234" t="s">
        <v>324</v>
      </c>
      <c r="B323" s="232"/>
    </row>
    <row r="324" ht="18" hidden="1" customHeight="1" spans="1:2">
      <c r="A324" s="234" t="s">
        <v>141</v>
      </c>
      <c r="B324" s="232"/>
    </row>
    <row r="325" ht="18" hidden="1" customHeight="1" spans="1:2">
      <c r="A325" s="234" t="s">
        <v>325</v>
      </c>
      <c r="B325" s="232"/>
    </row>
    <row r="326" ht="18" hidden="1" customHeight="1" spans="1:2">
      <c r="A326" s="230" t="s">
        <v>326</v>
      </c>
      <c r="B326" s="232">
        <f>SUM(B327:B334)</f>
        <v>0</v>
      </c>
    </row>
    <row r="327" ht="18" hidden="1" customHeight="1" spans="1:2">
      <c r="A327" s="234" t="s">
        <v>132</v>
      </c>
      <c r="B327" s="232"/>
    </row>
    <row r="328" ht="18" hidden="1" customHeight="1" spans="1:2">
      <c r="A328" s="234" t="s">
        <v>133</v>
      </c>
      <c r="B328" s="232"/>
    </row>
    <row r="329" ht="18" hidden="1" customHeight="1" spans="1:2">
      <c r="A329" s="234" t="s">
        <v>134</v>
      </c>
      <c r="B329" s="232"/>
    </row>
    <row r="330" ht="18" hidden="1" customHeight="1" spans="1:2">
      <c r="A330" s="234" t="s">
        <v>327</v>
      </c>
      <c r="B330" s="232"/>
    </row>
    <row r="331" ht="18" hidden="1" customHeight="1" spans="1:2">
      <c r="A331" s="234" t="s">
        <v>328</v>
      </c>
      <c r="B331" s="232"/>
    </row>
    <row r="332" ht="18" hidden="1" customHeight="1" spans="1:2">
      <c r="A332" s="234" t="s">
        <v>329</v>
      </c>
      <c r="B332" s="232"/>
    </row>
    <row r="333" ht="18" hidden="1" customHeight="1" spans="1:2">
      <c r="A333" s="234" t="s">
        <v>141</v>
      </c>
      <c r="B333" s="232"/>
    </row>
    <row r="334" ht="18" hidden="1" customHeight="1" spans="1:2">
      <c r="A334" s="234" t="s">
        <v>330</v>
      </c>
      <c r="B334" s="232"/>
    </row>
    <row r="335" ht="18" hidden="1" customHeight="1" spans="1:2">
      <c r="A335" s="230" t="s">
        <v>331</v>
      </c>
      <c r="B335" s="232">
        <f>SUM(B336:B348)</f>
        <v>0</v>
      </c>
    </row>
    <row r="336" ht="18" hidden="1" customHeight="1" spans="1:2">
      <c r="A336" s="234" t="s">
        <v>132</v>
      </c>
      <c r="B336" s="232"/>
    </row>
    <row r="337" ht="18" hidden="1" customHeight="1" spans="1:2">
      <c r="A337" s="234" t="s">
        <v>133</v>
      </c>
      <c r="B337" s="232"/>
    </row>
    <row r="338" ht="18" hidden="1" customHeight="1" spans="1:2">
      <c r="A338" s="234" t="s">
        <v>134</v>
      </c>
      <c r="B338" s="232"/>
    </row>
    <row r="339" ht="18" hidden="1" customHeight="1" spans="1:2">
      <c r="A339" s="234" t="s">
        <v>332</v>
      </c>
      <c r="B339" s="232"/>
    </row>
    <row r="340" ht="18" hidden="1" customHeight="1" spans="1:2">
      <c r="A340" s="234" t="s">
        <v>333</v>
      </c>
      <c r="B340" s="232"/>
    </row>
    <row r="341" ht="18" hidden="1" customHeight="1" spans="1:2">
      <c r="A341" s="234" t="s">
        <v>334</v>
      </c>
      <c r="B341" s="232"/>
    </row>
    <row r="342" ht="18" hidden="1" customHeight="1" spans="1:2">
      <c r="A342" s="234" t="s">
        <v>335</v>
      </c>
      <c r="B342" s="232"/>
    </row>
    <row r="343" ht="18" hidden="1" customHeight="1" spans="1:2">
      <c r="A343" s="234" t="s">
        <v>336</v>
      </c>
      <c r="B343" s="232"/>
    </row>
    <row r="344" ht="18" hidden="1" customHeight="1" spans="1:2">
      <c r="A344" s="234" t="s">
        <v>337</v>
      </c>
      <c r="B344" s="232"/>
    </row>
    <row r="345" ht="18" hidden="1" customHeight="1" spans="1:2">
      <c r="A345" s="234" t="s">
        <v>338</v>
      </c>
      <c r="B345" s="232"/>
    </row>
    <row r="346" ht="18" hidden="1" customHeight="1" spans="1:2">
      <c r="A346" s="234" t="s">
        <v>172</v>
      </c>
      <c r="B346" s="232"/>
    </row>
    <row r="347" ht="18" hidden="1" customHeight="1" spans="1:2">
      <c r="A347" s="234" t="s">
        <v>141</v>
      </c>
      <c r="B347" s="232"/>
    </row>
    <row r="348" ht="18" hidden="1" customHeight="1" spans="1:2">
      <c r="A348" s="234" t="s">
        <v>339</v>
      </c>
      <c r="B348" s="232"/>
    </row>
    <row r="349" ht="18" hidden="1" customHeight="1" spans="1:2">
      <c r="A349" s="230" t="s">
        <v>340</v>
      </c>
      <c r="B349" s="232">
        <f>SUM(B350:B358)</f>
        <v>0</v>
      </c>
    </row>
    <row r="350" ht="18" hidden="1" customHeight="1" spans="1:2">
      <c r="A350" s="234" t="s">
        <v>132</v>
      </c>
      <c r="B350" s="232"/>
    </row>
    <row r="351" ht="18" hidden="1" customHeight="1" spans="1:2">
      <c r="A351" s="234" t="s">
        <v>133</v>
      </c>
      <c r="B351" s="232"/>
    </row>
    <row r="352" ht="18" hidden="1" customHeight="1" spans="1:2">
      <c r="A352" s="234" t="s">
        <v>134</v>
      </c>
      <c r="B352" s="232"/>
    </row>
    <row r="353" ht="18" hidden="1" customHeight="1" spans="1:2">
      <c r="A353" s="234" t="s">
        <v>341</v>
      </c>
      <c r="B353" s="232"/>
    </row>
    <row r="354" ht="18" hidden="1" customHeight="1" spans="1:2">
      <c r="A354" s="234" t="s">
        <v>342</v>
      </c>
      <c r="B354" s="232"/>
    </row>
    <row r="355" ht="18" hidden="1" customHeight="1" spans="1:2">
      <c r="A355" s="234" t="s">
        <v>343</v>
      </c>
      <c r="B355" s="232"/>
    </row>
    <row r="356" ht="18" hidden="1" customHeight="1" spans="1:2">
      <c r="A356" s="234" t="s">
        <v>172</v>
      </c>
      <c r="B356" s="232"/>
    </row>
    <row r="357" ht="18" hidden="1" customHeight="1" spans="1:2">
      <c r="A357" s="234" t="s">
        <v>141</v>
      </c>
      <c r="B357" s="232"/>
    </row>
    <row r="358" ht="18" hidden="1" customHeight="1" spans="1:2">
      <c r="A358" s="234" t="s">
        <v>344</v>
      </c>
      <c r="B358" s="232"/>
    </row>
    <row r="359" ht="18" hidden="1" customHeight="1" spans="1:2">
      <c r="A359" s="230" t="s">
        <v>345</v>
      </c>
      <c r="B359" s="232">
        <f>SUM(B360:B368)</f>
        <v>0</v>
      </c>
    </row>
    <row r="360" ht="18" hidden="1" customHeight="1" spans="1:2">
      <c r="A360" s="234" t="s">
        <v>132</v>
      </c>
      <c r="B360" s="232"/>
    </row>
    <row r="361" ht="18" hidden="1" customHeight="1" spans="1:2">
      <c r="A361" s="234" t="s">
        <v>133</v>
      </c>
      <c r="B361" s="232"/>
    </row>
    <row r="362" ht="18" hidden="1" customHeight="1" spans="1:2">
      <c r="A362" s="234" t="s">
        <v>134</v>
      </c>
      <c r="B362" s="232"/>
    </row>
    <row r="363" ht="18" hidden="1" customHeight="1" spans="1:2">
      <c r="A363" s="234" t="s">
        <v>346</v>
      </c>
      <c r="B363" s="232"/>
    </row>
    <row r="364" ht="18" hidden="1" customHeight="1" spans="1:2">
      <c r="A364" s="234" t="s">
        <v>347</v>
      </c>
      <c r="B364" s="232"/>
    </row>
    <row r="365" ht="18" hidden="1" customHeight="1" spans="1:2">
      <c r="A365" s="234" t="s">
        <v>348</v>
      </c>
      <c r="B365" s="232"/>
    </row>
    <row r="366" ht="18" hidden="1" customHeight="1" spans="1:2">
      <c r="A366" s="234" t="s">
        <v>172</v>
      </c>
      <c r="B366" s="232"/>
    </row>
    <row r="367" ht="18" hidden="1" customHeight="1" spans="1:2">
      <c r="A367" s="234" t="s">
        <v>141</v>
      </c>
      <c r="B367" s="232"/>
    </row>
    <row r="368" ht="18" hidden="1" customHeight="1" spans="1:2">
      <c r="A368" s="234" t="s">
        <v>349</v>
      </c>
      <c r="B368" s="232"/>
    </row>
    <row r="369" ht="18" hidden="1" customHeight="1" spans="1:2">
      <c r="A369" s="236" t="s">
        <v>350</v>
      </c>
      <c r="B369" s="233">
        <f>SUM(B370:B376)</f>
        <v>0</v>
      </c>
    </row>
    <row r="370" ht="18" hidden="1" customHeight="1" spans="1:2">
      <c r="A370" s="234" t="s">
        <v>132</v>
      </c>
      <c r="B370" s="232"/>
    </row>
    <row r="371" ht="18" hidden="1" customHeight="1" spans="1:2">
      <c r="A371" s="234" t="s">
        <v>133</v>
      </c>
      <c r="B371" s="232"/>
    </row>
    <row r="372" ht="18" hidden="1" customHeight="1" spans="1:2">
      <c r="A372" s="234" t="s">
        <v>134</v>
      </c>
      <c r="B372" s="232"/>
    </row>
    <row r="373" ht="18" hidden="1" customHeight="1" spans="1:2">
      <c r="A373" s="234" t="s">
        <v>351</v>
      </c>
      <c r="B373" s="232"/>
    </row>
    <row r="374" ht="18" hidden="1" customHeight="1" spans="1:2">
      <c r="A374" s="234" t="s">
        <v>352</v>
      </c>
      <c r="B374" s="232"/>
    </row>
    <row r="375" ht="18" hidden="1" customHeight="1" spans="1:2">
      <c r="A375" s="234" t="s">
        <v>141</v>
      </c>
      <c r="B375" s="232"/>
    </row>
    <row r="376" ht="18" hidden="1" customHeight="1" spans="1:2">
      <c r="A376" s="234" t="s">
        <v>353</v>
      </c>
      <c r="B376" s="232"/>
    </row>
    <row r="377" ht="18" hidden="1" customHeight="1" spans="1:2">
      <c r="A377" s="230" t="s">
        <v>354</v>
      </c>
      <c r="B377" s="232">
        <f>SUM(B378:B382)</f>
        <v>0</v>
      </c>
    </row>
    <row r="378" ht="18" hidden="1" customHeight="1" spans="1:2">
      <c r="A378" s="234" t="s">
        <v>132</v>
      </c>
      <c r="B378" s="232"/>
    </row>
    <row r="379" ht="18" hidden="1" customHeight="1" spans="1:2">
      <c r="A379" s="234" t="s">
        <v>133</v>
      </c>
      <c r="B379" s="232"/>
    </row>
    <row r="380" ht="18" hidden="1" customHeight="1" spans="1:2">
      <c r="A380" s="234" t="s">
        <v>172</v>
      </c>
      <c r="B380" s="232"/>
    </row>
    <row r="381" ht="18" hidden="1" customHeight="1" spans="1:2">
      <c r="A381" s="234" t="s">
        <v>355</v>
      </c>
      <c r="B381" s="232"/>
    </row>
    <row r="382" ht="18" hidden="1" customHeight="1" spans="1:2">
      <c r="A382" s="234" t="s">
        <v>356</v>
      </c>
      <c r="B382" s="232"/>
    </row>
    <row r="383" ht="18" hidden="1" customHeight="1" spans="1:2">
      <c r="A383" s="230" t="s">
        <v>357</v>
      </c>
      <c r="B383" s="232">
        <f>B384+B385</f>
        <v>0</v>
      </c>
    </row>
    <row r="384" ht="18" hidden="1" customHeight="1" spans="1:2">
      <c r="A384" s="234" t="s">
        <v>358</v>
      </c>
      <c r="B384" s="232"/>
    </row>
    <row r="385" ht="18" hidden="1" customHeight="1" spans="1:2">
      <c r="A385" s="234" t="s">
        <v>359</v>
      </c>
      <c r="B385" s="232"/>
    </row>
    <row r="386" ht="18" hidden="1" customHeight="1" spans="1:2">
      <c r="A386" s="230" t="s">
        <v>360</v>
      </c>
      <c r="B386" s="232">
        <f>B387+B392+B399+B405+B411+B415+B419+B423+B429+B436</f>
        <v>0</v>
      </c>
    </row>
    <row r="387" ht="18" hidden="1" customHeight="1" spans="1:2">
      <c r="A387" s="230" t="s">
        <v>361</v>
      </c>
      <c r="B387" s="232">
        <f>SUM(B388:B391)</f>
        <v>0</v>
      </c>
    </row>
    <row r="388" ht="18" hidden="1" customHeight="1" spans="1:2">
      <c r="A388" s="234" t="s">
        <v>132</v>
      </c>
      <c r="B388" s="232"/>
    </row>
    <row r="389" ht="18" hidden="1" customHeight="1" spans="1:2">
      <c r="A389" s="234" t="s">
        <v>133</v>
      </c>
      <c r="B389" s="232"/>
    </row>
    <row r="390" ht="18" hidden="1" customHeight="1" spans="1:2">
      <c r="A390" s="234" t="s">
        <v>134</v>
      </c>
      <c r="B390" s="232"/>
    </row>
    <row r="391" ht="18" hidden="1" customHeight="1" spans="1:2">
      <c r="A391" s="234" t="s">
        <v>362</v>
      </c>
      <c r="B391" s="232"/>
    </row>
    <row r="392" ht="18" hidden="1" customHeight="1" spans="1:2">
      <c r="A392" s="230" t="s">
        <v>363</v>
      </c>
      <c r="B392" s="232">
        <f>SUM(B393:B398)</f>
        <v>0</v>
      </c>
    </row>
    <row r="393" ht="18" hidden="1" customHeight="1" spans="1:2">
      <c r="A393" s="234" t="s">
        <v>364</v>
      </c>
      <c r="B393" s="232"/>
    </row>
    <row r="394" ht="18" hidden="1" customHeight="1" spans="1:2">
      <c r="A394" s="234" t="s">
        <v>365</v>
      </c>
      <c r="B394" s="232"/>
    </row>
    <row r="395" ht="18" hidden="1" customHeight="1" spans="1:2">
      <c r="A395" s="234" t="s">
        <v>366</v>
      </c>
      <c r="B395" s="232"/>
    </row>
    <row r="396" ht="18" hidden="1" customHeight="1" spans="1:2">
      <c r="A396" s="234" t="s">
        <v>367</v>
      </c>
      <c r="B396" s="232"/>
    </row>
    <row r="397" ht="18" hidden="1" customHeight="1" spans="1:2">
      <c r="A397" s="234" t="s">
        <v>368</v>
      </c>
      <c r="B397" s="232"/>
    </row>
    <row r="398" ht="18" hidden="1" customHeight="1" spans="1:2">
      <c r="A398" s="234" t="s">
        <v>369</v>
      </c>
      <c r="B398" s="232"/>
    </row>
    <row r="399" ht="18" hidden="1" customHeight="1" spans="1:2">
      <c r="A399" s="230" t="s">
        <v>370</v>
      </c>
      <c r="B399" s="232">
        <f>SUM(B400:B404)</f>
        <v>0</v>
      </c>
    </row>
    <row r="400" ht="18" hidden="1" customHeight="1" spans="1:2">
      <c r="A400" s="234" t="s">
        <v>371</v>
      </c>
      <c r="B400" s="232"/>
    </row>
    <row r="401" ht="18" hidden="1" customHeight="1" spans="1:2">
      <c r="A401" s="234" t="s">
        <v>372</v>
      </c>
      <c r="B401" s="232"/>
    </row>
    <row r="402" ht="18" hidden="1" customHeight="1" spans="1:2">
      <c r="A402" s="234" t="s">
        <v>373</v>
      </c>
      <c r="B402" s="232"/>
    </row>
    <row r="403" ht="18" hidden="1" customHeight="1" spans="1:2">
      <c r="A403" s="234" t="s">
        <v>374</v>
      </c>
      <c r="B403" s="232"/>
    </row>
    <row r="404" ht="18" hidden="1" customHeight="1" spans="1:2">
      <c r="A404" s="234" t="s">
        <v>375</v>
      </c>
      <c r="B404" s="232"/>
    </row>
    <row r="405" ht="18" hidden="1" customHeight="1" spans="1:2">
      <c r="A405" s="230" t="s">
        <v>376</v>
      </c>
      <c r="B405" s="232">
        <f>SUM(B406:B410)</f>
        <v>0</v>
      </c>
    </row>
    <row r="406" ht="18" hidden="1" customHeight="1" spans="1:2">
      <c r="A406" s="234" t="s">
        <v>377</v>
      </c>
      <c r="B406" s="232"/>
    </row>
    <row r="407" ht="18" hidden="1" customHeight="1" spans="1:2">
      <c r="A407" s="234" t="s">
        <v>378</v>
      </c>
      <c r="B407" s="232"/>
    </row>
    <row r="408" ht="18" hidden="1" customHeight="1" spans="1:2">
      <c r="A408" s="234" t="s">
        <v>379</v>
      </c>
      <c r="B408" s="232"/>
    </row>
    <row r="409" ht="18" hidden="1" customHeight="1" spans="1:2">
      <c r="A409" s="234" t="s">
        <v>380</v>
      </c>
      <c r="B409" s="232"/>
    </row>
    <row r="410" ht="18" hidden="1" customHeight="1" spans="1:2">
      <c r="A410" s="234" t="s">
        <v>381</v>
      </c>
      <c r="B410" s="232"/>
    </row>
    <row r="411" ht="18" hidden="1" customHeight="1" spans="1:2">
      <c r="A411" s="230" t="s">
        <v>382</v>
      </c>
      <c r="B411" s="232">
        <f>SUM(B412:B414)</f>
        <v>0</v>
      </c>
    </row>
    <row r="412" ht="18" hidden="1" customHeight="1" spans="1:2">
      <c r="A412" s="234" t="s">
        <v>383</v>
      </c>
      <c r="B412" s="232"/>
    </row>
    <row r="413" ht="18" hidden="1" customHeight="1" spans="1:2">
      <c r="A413" s="234" t="s">
        <v>384</v>
      </c>
      <c r="B413" s="232"/>
    </row>
    <row r="414" ht="18" hidden="1" customHeight="1" spans="1:2">
      <c r="A414" s="234" t="s">
        <v>385</v>
      </c>
      <c r="B414" s="232"/>
    </row>
    <row r="415" ht="18" hidden="1" customHeight="1" spans="1:2">
      <c r="A415" s="230" t="s">
        <v>386</v>
      </c>
      <c r="B415" s="232">
        <f>SUM(B416:B418)</f>
        <v>0</v>
      </c>
    </row>
    <row r="416" ht="18" hidden="1" customHeight="1" spans="1:2">
      <c r="A416" s="234" t="s">
        <v>387</v>
      </c>
      <c r="B416" s="232"/>
    </row>
    <row r="417" ht="18" hidden="1" customHeight="1" spans="1:2">
      <c r="A417" s="234" t="s">
        <v>388</v>
      </c>
      <c r="B417" s="232"/>
    </row>
    <row r="418" ht="18" hidden="1" customHeight="1" spans="1:2">
      <c r="A418" s="234" t="s">
        <v>389</v>
      </c>
      <c r="B418" s="232"/>
    </row>
    <row r="419" ht="18" hidden="1" customHeight="1" spans="1:2">
      <c r="A419" s="230" t="s">
        <v>390</v>
      </c>
      <c r="B419" s="232">
        <f>SUM(B420:B422)</f>
        <v>0</v>
      </c>
    </row>
    <row r="420" ht="18" hidden="1" customHeight="1" spans="1:2">
      <c r="A420" s="234" t="s">
        <v>391</v>
      </c>
      <c r="B420" s="232"/>
    </row>
    <row r="421" ht="18" hidden="1" customHeight="1" spans="1:2">
      <c r="A421" s="234" t="s">
        <v>392</v>
      </c>
      <c r="B421" s="232"/>
    </row>
    <row r="422" ht="18" hidden="1" customHeight="1" spans="1:2">
      <c r="A422" s="234" t="s">
        <v>393</v>
      </c>
      <c r="B422" s="232"/>
    </row>
    <row r="423" ht="18" hidden="1" customHeight="1" spans="1:2">
      <c r="A423" s="230" t="s">
        <v>394</v>
      </c>
      <c r="B423" s="232">
        <f>SUM(B424:B428)</f>
        <v>0</v>
      </c>
    </row>
    <row r="424" ht="18" hidden="1" customHeight="1" spans="1:2">
      <c r="A424" s="234" t="s">
        <v>395</v>
      </c>
      <c r="B424" s="232"/>
    </row>
    <row r="425" ht="18" hidden="1" customHeight="1" spans="1:2">
      <c r="A425" s="234" t="s">
        <v>396</v>
      </c>
      <c r="B425" s="232"/>
    </row>
    <row r="426" ht="18" hidden="1" customHeight="1" spans="1:2">
      <c r="A426" s="234" t="s">
        <v>397</v>
      </c>
      <c r="B426" s="232"/>
    </row>
    <row r="427" ht="18" hidden="1" customHeight="1" spans="1:2">
      <c r="A427" s="234" t="s">
        <v>398</v>
      </c>
      <c r="B427" s="232"/>
    </row>
    <row r="428" ht="18" hidden="1" customHeight="1" spans="1:2">
      <c r="A428" s="234" t="s">
        <v>399</v>
      </c>
      <c r="B428" s="232"/>
    </row>
    <row r="429" ht="18" hidden="1" customHeight="1" spans="1:2">
      <c r="A429" s="230" t="s">
        <v>400</v>
      </c>
      <c r="B429" s="232">
        <f>SUM(B430:B435)</f>
        <v>0</v>
      </c>
    </row>
    <row r="430" ht="18" hidden="1" customHeight="1" spans="1:2">
      <c r="A430" s="234" t="s">
        <v>401</v>
      </c>
      <c r="B430" s="232"/>
    </row>
    <row r="431" ht="18" hidden="1" customHeight="1" spans="1:2">
      <c r="A431" s="234" t="s">
        <v>402</v>
      </c>
      <c r="B431" s="232"/>
    </row>
    <row r="432" ht="18" hidden="1" customHeight="1" spans="1:2">
      <c r="A432" s="234" t="s">
        <v>403</v>
      </c>
      <c r="B432" s="232"/>
    </row>
    <row r="433" ht="18" hidden="1" customHeight="1" spans="1:2">
      <c r="A433" s="234" t="s">
        <v>404</v>
      </c>
      <c r="B433" s="232"/>
    </row>
    <row r="434" ht="18" hidden="1" customHeight="1" spans="1:2">
      <c r="A434" s="234" t="s">
        <v>405</v>
      </c>
      <c r="B434" s="232"/>
    </row>
    <row r="435" ht="18" hidden="1" customHeight="1" spans="1:2">
      <c r="A435" s="234" t="s">
        <v>406</v>
      </c>
      <c r="B435" s="232"/>
    </row>
    <row r="436" ht="18" hidden="1" customHeight="1" spans="1:2">
      <c r="A436" s="230" t="s">
        <v>407</v>
      </c>
      <c r="B436" s="232">
        <f>B437</f>
        <v>0</v>
      </c>
    </row>
    <row r="437" ht="18" hidden="1" customHeight="1" spans="1:2">
      <c r="A437" s="234" t="s">
        <v>408</v>
      </c>
      <c r="B437" s="232"/>
    </row>
    <row r="438" ht="18" hidden="1" customHeight="1" spans="1:2">
      <c r="A438" s="230" t="s">
        <v>409</v>
      </c>
      <c r="B438" s="232">
        <f>SUM(B439,B444,B453,B459,B464,B469,B474,B481,B485,B489)</f>
        <v>0</v>
      </c>
    </row>
    <row r="439" ht="18" hidden="1" customHeight="1" spans="1:2">
      <c r="A439" s="230" t="s">
        <v>410</v>
      </c>
      <c r="B439" s="232">
        <f>SUM(B440:B443)</f>
        <v>0</v>
      </c>
    </row>
    <row r="440" ht="18" hidden="1" customHeight="1" spans="1:2">
      <c r="A440" s="234" t="s">
        <v>132</v>
      </c>
      <c r="B440" s="232"/>
    </row>
    <row r="441" ht="18" hidden="1" customHeight="1" spans="1:2">
      <c r="A441" s="234" t="s">
        <v>133</v>
      </c>
      <c r="B441" s="232"/>
    </row>
    <row r="442" ht="18" hidden="1" customHeight="1" spans="1:2">
      <c r="A442" s="234" t="s">
        <v>134</v>
      </c>
      <c r="B442" s="232"/>
    </row>
    <row r="443" ht="18" hidden="1" customHeight="1" spans="1:2">
      <c r="A443" s="234" t="s">
        <v>411</v>
      </c>
      <c r="B443" s="232"/>
    </row>
    <row r="444" ht="18" hidden="1" customHeight="1" spans="1:2">
      <c r="A444" s="230" t="s">
        <v>412</v>
      </c>
      <c r="B444" s="232">
        <f>SUM(B445:B452)</f>
        <v>0</v>
      </c>
    </row>
    <row r="445" ht="18" hidden="1" customHeight="1" spans="1:2">
      <c r="A445" s="234" t="s">
        <v>413</v>
      </c>
      <c r="B445" s="232"/>
    </row>
    <row r="446" ht="18" hidden="1" customHeight="1" spans="1:2">
      <c r="A446" s="234" t="s">
        <v>414</v>
      </c>
      <c r="B446" s="232"/>
    </row>
    <row r="447" ht="18" hidden="1" customHeight="1" spans="1:2">
      <c r="A447" s="234" t="s">
        <v>415</v>
      </c>
      <c r="B447" s="232"/>
    </row>
    <row r="448" ht="18" hidden="1" customHeight="1" spans="1:2">
      <c r="A448" s="234" t="s">
        <v>416</v>
      </c>
      <c r="B448" s="232"/>
    </row>
    <row r="449" ht="18" hidden="1" customHeight="1" spans="1:2">
      <c r="A449" s="234" t="s">
        <v>417</v>
      </c>
      <c r="B449" s="232"/>
    </row>
    <row r="450" ht="18" hidden="1" customHeight="1" spans="1:2">
      <c r="A450" s="234" t="s">
        <v>418</v>
      </c>
      <c r="B450" s="232"/>
    </row>
    <row r="451" ht="18" hidden="1" customHeight="1" spans="1:2">
      <c r="A451" s="234" t="s">
        <v>419</v>
      </c>
      <c r="B451" s="232"/>
    </row>
    <row r="452" ht="18" hidden="1" customHeight="1" spans="1:2">
      <c r="A452" s="234" t="s">
        <v>420</v>
      </c>
      <c r="B452" s="232"/>
    </row>
    <row r="453" ht="18" hidden="1" customHeight="1" spans="1:2">
      <c r="A453" s="230" t="s">
        <v>421</v>
      </c>
      <c r="B453" s="232">
        <f>SUM(B454:B458)</f>
        <v>0</v>
      </c>
    </row>
    <row r="454" ht="18" hidden="1" customHeight="1" spans="1:2">
      <c r="A454" s="234" t="s">
        <v>413</v>
      </c>
      <c r="B454" s="232"/>
    </row>
    <row r="455" ht="18" hidden="1" customHeight="1" spans="1:2">
      <c r="A455" s="234" t="s">
        <v>422</v>
      </c>
      <c r="B455" s="232"/>
    </row>
    <row r="456" ht="18" hidden="1" customHeight="1" spans="1:2">
      <c r="A456" s="237" t="s">
        <v>423</v>
      </c>
      <c r="B456" s="232"/>
    </row>
    <row r="457" ht="18" hidden="1" customHeight="1" spans="1:2">
      <c r="A457" s="234" t="s">
        <v>424</v>
      </c>
      <c r="B457" s="232"/>
    </row>
    <row r="458" ht="18" hidden="1" customHeight="1" spans="1:2">
      <c r="A458" s="234" t="s">
        <v>425</v>
      </c>
      <c r="B458" s="232"/>
    </row>
    <row r="459" ht="18" hidden="1" customHeight="1" spans="1:2">
      <c r="A459" s="230" t="s">
        <v>426</v>
      </c>
      <c r="B459" s="232">
        <f>SUM(B460:B463)</f>
        <v>0</v>
      </c>
    </row>
    <row r="460" ht="18" hidden="1" customHeight="1" spans="1:2">
      <c r="A460" s="234" t="s">
        <v>413</v>
      </c>
      <c r="B460" s="232"/>
    </row>
    <row r="461" ht="18" hidden="1" customHeight="1" spans="1:2">
      <c r="A461" s="234" t="s">
        <v>427</v>
      </c>
      <c r="B461" s="232"/>
    </row>
    <row r="462" ht="18" hidden="1" customHeight="1" spans="1:2">
      <c r="A462" s="234" t="s">
        <v>428</v>
      </c>
      <c r="B462" s="232"/>
    </row>
    <row r="463" ht="18" hidden="1" customHeight="1" spans="1:2">
      <c r="A463" s="234" t="s">
        <v>429</v>
      </c>
      <c r="B463" s="232"/>
    </row>
    <row r="464" ht="18" hidden="1" customHeight="1" spans="1:2">
      <c r="A464" s="230" t="s">
        <v>430</v>
      </c>
      <c r="B464" s="232">
        <f>SUM(B465:B468)</f>
        <v>0</v>
      </c>
    </row>
    <row r="465" ht="18" hidden="1" customHeight="1" spans="1:2">
      <c r="A465" s="234" t="s">
        <v>413</v>
      </c>
      <c r="B465" s="232"/>
    </row>
    <row r="466" ht="18" hidden="1" customHeight="1" spans="1:2">
      <c r="A466" s="234" t="s">
        <v>431</v>
      </c>
      <c r="B466" s="232"/>
    </row>
    <row r="467" ht="18" hidden="1" customHeight="1" spans="1:2">
      <c r="A467" s="234" t="s">
        <v>432</v>
      </c>
      <c r="B467" s="232"/>
    </row>
    <row r="468" ht="18" hidden="1" customHeight="1" spans="1:2">
      <c r="A468" s="234" t="s">
        <v>433</v>
      </c>
      <c r="B468" s="232"/>
    </row>
    <row r="469" ht="18" hidden="1" customHeight="1" spans="1:2">
      <c r="A469" s="230" t="s">
        <v>434</v>
      </c>
      <c r="B469" s="232">
        <f>SUM(B470:B473)</f>
        <v>0</v>
      </c>
    </row>
    <row r="470" ht="18" hidden="1" customHeight="1" spans="1:2">
      <c r="A470" s="234" t="s">
        <v>435</v>
      </c>
      <c r="B470" s="232"/>
    </row>
    <row r="471" ht="18" hidden="1" customHeight="1" spans="1:2">
      <c r="A471" s="234" t="s">
        <v>436</v>
      </c>
      <c r="B471" s="232"/>
    </row>
    <row r="472" ht="18" hidden="1" customHeight="1" spans="1:2">
      <c r="A472" s="234" t="s">
        <v>437</v>
      </c>
      <c r="B472" s="232"/>
    </row>
    <row r="473" ht="18" hidden="1" customHeight="1" spans="1:2">
      <c r="A473" s="234" t="s">
        <v>438</v>
      </c>
      <c r="B473" s="232"/>
    </row>
    <row r="474" ht="18" hidden="1" customHeight="1" spans="1:2">
      <c r="A474" s="230" t="s">
        <v>439</v>
      </c>
      <c r="B474" s="232">
        <f>SUM(B475:B480)</f>
        <v>0</v>
      </c>
    </row>
    <row r="475" ht="18" hidden="1" customHeight="1" spans="1:2">
      <c r="A475" s="234" t="s">
        <v>413</v>
      </c>
      <c r="B475" s="232"/>
    </row>
    <row r="476" ht="18" hidden="1" customHeight="1" spans="1:2">
      <c r="A476" s="234" t="s">
        <v>440</v>
      </c>
      <c r="B476" s="232"/>
    </row>
    <row r="477" ht="18" hidden="1" customHeight="1" spans="1:2">
      <c r="A477" s="234" t="s">
        <v>441</v>
      </c>
      <c r="B477" s="232"/>
    </row>
    <row r="478" ht="18" hidden="1" customHeight="1" spans="1:2">
      <c r="A478" s="234" t="s">
        <v>442</v>
      </c>
      <c r="B478" s="232"/>
    </row>
    <row r="479" ht="18" hidden="1" customHeight="1" spans="1:2">
      <c r="A479" s="234" t="s">
        <v>443</v>
      </c>
      <c r="B479" s="232"/>
    </row>
    <row r="480" ht="18" hidden="1" customHeight="1" spans="1:2">
      <c r="A480" s="234" t="s">
        <v>444</v>
      </c>
      <c r="B480" s="232"/>
    </row>
    <row r="481" ht="18" hidden="1" customHeight="1" spans="1:2">
      <c r="A481" s="230" t="s">
        <v>445</v>
      </c>
      <c r="B481" s="232">
        <f>SUM(B482:B484)</f>
        <v>0</v>
      </c>
    </row>
    <row r="482" ht="18" hidden="1" customHeight="1" spans="1:2">
      <c r="A482" s="234" t="s">
        <v>446</v>
      </c>
      <c r="B482" s="232"/>
    </row>
    <row r="483" ht="18" hidden="1" customHeight="1" spans="1:2">
      <c r="A483" s="234" t="s">
        <v>447</v>
      </c>
      <c r="B483" s="232"/>
    </row>
    <row r="484" ht="18" hidden="1" customHeight="1" spans="1:2">
      <c r="A484" s="234" t="s">
        <v>448</v>
      </c>
      <c r="B484" s="232"/>
    </row>
    <row r="485" ht="18" hidden="1" customHeight="1" spans="1:2">
      <c r="A485" s="230" t="s">
        <v>449</v>
      </c>
      <c r="B485" s="232">
        <f>B486+B487+B488</f>
        <v>0</v>
      </c>
    </row>
    <row r="486" ht="18" hidden="1" customHeight="1" spans="1:2">
      <c r="A486" s="234" t="s">
        <v>450</v>
      </c>
      <c r="B486" s="232"/>
    </row>
    <row r="487" ht="18" hidden="1" customHeight="1" spans="1:2">
      <c r="A487" s="234" t="s">
        <v>451</v>
      </c>
      <c r="B487" s="232"/>
    </row>
    <row r="488" ht="18" hidden="1" customHeight="1" spans="1:2">
      <c r="A488" s="234" t="s">
        <v>452</v>
      </c>
      <c r="B488" s="232"/>
    </row>
    <row r="489" ht="18" hidden="1" customHeight="1" spans="1:2">
      <c r="A489" s="230" t="s">
        <v>453</v>
      </c>
      <c r="B489" s="232">
        <f>SUM(B490:B493)</f>
        <v>0</v>
      </c>
    </row>
    <row r="490" ht="18" hidden="1" customHeight="1" spans="1:2">
      <c r="A490" s="234" t="s">
        <v>454</v>
      </c>
      <c r="B490" s="232"/>
    </row>
    <row r="491" ht="18" hidden="1" customHeight="1" spans="1:2">
      <c r="A491" s="234" t="s">
        <v>455</v>
      </c>
      <c r="B491" s="232"/>
    </row>
    <row r="492" ht="18" hidden="1" customHeight="1" spans="1:2">
      <c r="A492" s="234" t="s">
        <v>456</v>
      </c>
      <c r="B492" s="232"/>
    </row>
    <row r="493" ht="18" hidden="1" customHeight="1" spans="1:2">
      <c r="A493" s="234" t="s">
        <v>457</v>
      </c>
      <c r="B493" s="232"/>
    </row>
    <row r="494" ht="18" hidden="1" customHeight="1" spans="1:2">
      <c r="A494" s="230" t="s">
        <v>290</v>
      </c>
      <c r="B494" s="232">
        <f>B495</f>
        <v>0</v>
      </c>
    </row>
    <row r="495" ht="18" hidden="1" customHeight="1" spans="1:2">
      <c r="A495" s="234" t="s">
        <v>297</v>
      </c>
      <c r="B495" s="232">
        <f>SUBTOTAL(9,B496)</f>
        <v>0</v>
      </c>
    </row>
    <row r="496" ht="18" hidden="1" customHeight="1" spans="1:2">
      <c r="A496" s="234" t="s">
        <v>306</v>
      </c>
      <c r="B496" s="232"/>
    </row>
    <row r="497" ht="18" customHeight="1" spans="1:2">
      <c r="A497" s="230" t="s">
        <v>458</v>
      </c>
      <c r="B497" s="232">
        <f>SUM(B498,B514,B522,B533,B542,B550)</f>
        <v>129</v>
      </c>
    </row>
    <row r="498" ht="18" customHeight="1" spans="1:2">
      <c r="A498" s="230" t="s">
        <v>459</v>
      </c>
      <c r="B498" s="232">
        <f>SUM(B499:B513)</f>
        <v>129</v>
      </c>
    </row>
    <row r="499" ht="18" hidden="1" customHeight="1" spans="1:2">
      <c r="A499" s="234" t="s">
        <v>132</v>
      </c>
      <c r="B499" s="232"/>
    </row>
    <row r="500" ht="18" hidden="1" customHeight="1" spans="1:2">
      <c r="A500" s="234" t="s">
        <v>133</v>
      </c>
      <c r="B500" s="232"/>
    </row>
    <row r="501" ht="18" hidden="1" customHeight="1" spans="1:2">
      <c r="A501" s="234" t="s">
        <v>134</v>
      </c>
      <c r="B501" s="232"/>
    </row>
    <row r="502" ht="18" hidden="1" customHeight="1" spans="1:2">
      <c r="A502" s="234" t="s">
        <v>460</v>
      </c>
      <c r="B502" s="232"/>
    </row>
    <row r="503" ht="18" hidden="1" customHeight="1" spans="1:2">
      <c r="A503" s="234" t="s">
        <v>461</v>
      </c>
      <c r="B503" s="232"/>
    </row>
    <row r="504" ht="18" hidden="1" customHeight="1" spans="1:2">
      <c r="A504" s="234" t="s">
        <v>462</v>
      </c>
      <c r="B504" s="232"/>
    </row>
    <row r="505" ht="18" hidden="1" customHeight="1" spans="1:2">
      <c r="A505" s="234" t="s">
        <v>463</v>
      </c>
      <c r="B505" s="232"/>
    </row>
    <row r="506" ht="18" hidden="1" customHeight="1" spans="1:2">
      <c r="A506" s="234" t="s">
        <v>464</v>
      </c>
      <c r="B506" s="232"/>
    </row>
    <row r="507" ht="18" hidden="1" customHeight="1" spans="1:2">
      <c r="A507" s="234" t="s">
        <v>465</v>
      </c>
      <c r="B507" s="232"/>
    </row>
    <row r="508" ht="18" hidden="1" customHeight="1" spans="1:2">
      <c r="A508" s="234" t="s">
        <v>466</v>
      </c>
      <c r="B508" s="232"/>
    </row>
    <row r="509" ht="18" hidden="1" customHeight="1" spans="1:2">
      <c r="A509" s="234" t="s">
        <v>467</v>
      </c>
      <c r="B509" s="232"/>
    </row>
    <row r="510" ht="18" hidden="1" customHeight="1" spans="1:2">
      <c r="A510" s="234" t="s">
        <v>468</v>
      </c>
      <c r="B510" s="232"/>
    </row>
    <row r="511" ht="18" hidden="1" customHeight="1" spans="1:2">
      <c r="A511" s="234" t="s">
        <v>469</v>
      </c>
      <c r="B511" s="232"/>
    </row>
    <row r="512" ht="18" hidden="1" customHeight="1" spans="1:2">
      <c r="A512" s="234" t="s">
        <v>470</v>
      </c>
      <c r="B512" s="232"/>
    </row>
    <row r="513" ht="18" customHeight="1" spans="1:2">
      <c r="A513" s="234" t="s">
        <v>471</v>
      </c>
      <c r="B513" s="232">
        <v>129</v>
      </c>
    </row>
    <row r="514" ht="18" hidden="1" customHeight="1" spans="1:2">
      <c r="A514" s="230" t="s">
        <v>472</v>
      </c>
      <c r="B514" s="232">
        <f>SUM(B515:B521)</f>
        <v>0</v>
      </c>
    </row>
    <row r="515" ht="18" hidden="1" customHeight="1" spans="1:2">
      <c r="A515" s="234" t="s">
        <v>132</v>
      </c>
      <c r="B515" s="232"/>
    </row>
    <row r="516" ht="18" hidden="1" customHeight="1" spans="1:2">
      <c r="A516" s="234" t="s">
        <v>133</v>
      </c>
      <c r="B516" s="232"/>
    </row>
    <row r="517" ht="18" hidden="1" customHeight="1" spans="1:2">
      <c r="A517" s="234" t="s">
        <v>134</v>
      </c>
      <c r="B517" s="232"/>
    </row>
    <row r="518" ht="18" hidden="1" customHeight="1" spans="1:2">
      <c r="A518" s="234" t="s">
        <v>473</v>
      </c>
      <c r="B518" s="232"/>
    </row>
    <row r="519" ht="18" hidden="1" customHeight="1" spans="1:2">
      <c r="A519" s="234" t="s">
        <v>474</v>
      </c>
      <c r="B519" s="232"/>
    </row>
    <row r="520" ht="18" hidden="1" customHeight="1" spans="1:2">
      <c r="A520" s="234" t="s">
        <v>475</v>
      </c>
      <c r="B520" s="232"/>
    </row>
    <row r="521" ht="18" hidden="1" customHeight="1" spans="1:2">
      <c r="A521" s="234" t="s">
        <v>476</v>
      </c>
      <c r="B521" s="232"/>
    </row>
    <row r="522" ht="18" hidden="1" customHeight="1" spans="1:2">
      <c r="A522" s="230" t="s">
        <v>477</v>
      </c>
      <c r="B522" s="232">
        <f>SUM(B523:B532)</f>
        <v>0</v>
      </c>
    </row>
    <row r="523" ht="18" hidden="1" customHeight="1" spans="1:2">
      <c r="A523" s="234" t="s">
        <v>132</v>
      </c>
      <c r="B523" s="232"/>
    </row>
    <row r="524" ht="18" hidden="1" customHeight="1" spans="1:2">
      <c r="A524" s="234" t="s">
        <v>133</v>
      </c>
      <c r="B524" s="232"/>
    </row>
    <row r="525" ht="18" hidden="1" customHeight="1" spans="1:2">
      <c r="A525" s="234" t="s">
        <v>134</v>
      </c>
      <c r="B525" s="232"/>
    </row>
    <row r="526" ht="18" hidden="1" customHeight="1" spans="1:2">
      <c r="A526" s="234" t="s">
        <v>478</v>
      </c>
      <c r="B526" s="232"/>
    </row>
    <row r="527" ht="18" hidden="1" customHeight="1" spans="1:2">
      <c r="A527" s="234" t="s">
        <v>479</v>
      </c>
      <c r="B527" s="232"/>
    </row>
    <row r="528" ht="18" hidden="1" customHeight="1" spans="1:2">
      <c r="A528" s="234" t="s">
        <v>480</v>
      </c>
      <c r="B528" s="232"/>
    </row>
    <row r="529" ht="18" hidden="1" customHeight="1" spans="1:2">
      <c r="A529" s="234" t="s">
        <v>481</v>
      </c>
      <c r="B529" s="232"/>
    </row>
    <row r="530" ht="18" hidden="1" customHeight="1" spans="1:2">
      <c r="A530" s="234" t="s">
        <v>482</v>
      </c>
      <c r="B530" s="232"/>
    </row>
    <row r="531" ht="18" hidden="1" customHeight="1" spans="1:2">
      <c r="A531" s="234" t="s">
        <v>483</v>
      </c>
      <c r="B531" s="232"/>
    </row>
    <row r="532" ht="18" hidden="1" customHeight="1" spans="1:2">
      <c r="A532" s="234" t="s">
        <v>484</v>
      </c>
      <c r="B532" s="232"/>
    </row>
    <row r="533" ht="18" hidden="1" customHeight="1" spans="1:2">
      <c r="A533" s="230" t="s">
        <v>485</v>
      </c>
      <c r="B533" s="232">
        <f>SUM(B534:B541)</f>
        <v>0</v>
      </c>
    </row>
    <row r="534" ht="18" hidden="1" customHeight="1" spans="1:2">
      <c r="A534" s="234" t="s">
        <v>132</v>
      </c>
      <c r="B534" s="232"/>
    </row>
    <row r="535" ht="18" hidden="1" customHeight="1" spans="1:2">
      <c r="A535" s="234" t="s">
        <v>133</v>
      </c>
      <c r="B535" s="232"/>
    </row>
    <row r="536" ht="18" hidden="1" customHeight="1" spans="1:2">
      <c r="A536" s="234" t="s">
        <v>134</v>
      </c>
      <c r="B536" s="232"/>
    </row>
    <row r="537" ht="18" hidden="1" customHeight="1" spans="1:2">
      <c r="A537" s="234" t="s">
        <v>486</v>
      </c>
      <c r="B537" s="232"/>
    </row>
    <row r="538" ht="18" hidden="1" customHeight="1" spans="1:2">
      <c r="A538" s="234" t="s">
        <v>487</v>
      </c>
      <c r="B538" s="232"/>
    </row>
    <row r="539" ht="18" hidden="1" customHeight="1" spans="1:2">
      <c r="A539" s="234" t="s">
        <v>488</v>
      </c>
      <c r="B539" s="232"/>
    </row>
    <row r="540" ht="18" hidden="1" customHeight="1" spans="1:2">
      <c r="A540" s="234" t="s">
        <v>489</v>
      </c>
      <c r="B540" s="232"/>
    </row>
    <row r="541" ht="18" hidden="1" customHeight="1" spans="1:2">
      <c r="A541" s="234" t="s">
        <v>490</v>
      </c>
      <c r="B541" s="232"/>
    </row>
    <row r="542" ht="18" hidden="1" customHeight="1" spans="1:2">
      <c r="A542" s="230" t="s">
        <v>491</v>
      </c>
      <c r="B542" s="232">
        <f>SUM(B543:B549)</f>
        <v>0</v>
      </c>
    </row>
    <row r="543" ht="21" hidden="1" customHeight="1" spans="1:2">
      <c r="A543" s="234" t="s">
        <v>132</v>
      </c>
      <c r="B543" s="232"/>
    </row>
    <row r="544" ht="26" hidden="1" customHeight="1" spans="1:2">
      <c r="A544" s="234" t="s">
        <v>133</v>
      </c>
      <c r="B544" s="232"/>
    </row>
    <row r="545" ht="18" hidden="1" customHeight="1" spans="1:2">
      <c r="A545" s="234" t="s">
        <v>134</v>
      </c>
      <c r="B545" s="232"/>
    </row>
    <row r="546" ht="25" hidden="1" customHeight="1" spans="1:2">
      <c r="A546" s="234" t="s">
        <v>492</v>
      </c>
      <c r="B546" s="232"/>
    </row>
    <row r="547" ht="22" hidden="1" customHeight="1" spans="1:2">
      <c r="A547" s="234" t="s">
        <v>493</v>
      </c>
      <c r="B547" s="232"/>
    </row>
    <row r="548" ht="20" hidden="1" customHeight="1" spans="1:2">
      <c r="A548" s="234" t="s">
        <v>494</v>
      </c>
      <c r="B548" s="232"/>
    </row>
    <row r="549" ht="22" hidden="1" customHeight="1" spans="1:2">
      <c r="A549" s="234" t="s">
        <v>495</v>
      </c>
      <c r="B549" s="232"/>
    </row>
    <row r="550" ht="22" hidden="1" customHeight="1" spans="1:2">
      <c r="A550" s="230" t="s">
        <v>496</v>
      </c>
      <c r="B550" s="232">
        <f>SUM(B551:B553)</f>
        <v>0</v>
      </c>
    </row>
    <row r="551" ht="24" hidden="1" customHeight="1" spans="1:2">
      <c r="A551" s="234" t="s">
        <v>497</v>
      </c>
      <c r="B551" s="232"/>
    </row>
    <row r="552" ht="24" hidden="1" customHeight="1" spans="1:2">
      <c r="A552" s="234" t="s">
        <v>498</v>
      </c>
      <c r="B552" s="232"/>
    </row>
    <row r="553" ht="20" hidden="1" customHeight="1" spans="1:2">
      <c r="A553" s="234" t="s">
        <v>499</v>
      </c>
      <c r="B553" s="232"/>
    </row>
    <row r="554" ht="18" customHeight="1" spans="1:2">
      <c r="A554" s="230" t="s">
        <v>500</v>
      </c>
      <c r="B554" s="232">
        <f>B555+B574+B582+B584+B593+B597+B607+B615+B622+B630+B639+B644+B647+B650+B653+B656+B659+B663+B667+B674+B677</f>
        <v>503</v>
      </c>
    </row>
    <row r="555" ht="18" customHeight="1" spans="1:2">
      <c r="A555" s="230" t="s">
        <v>501</v>
      </c>
      <c r="B555" s="232">
        <f>SUM(B556:B573)</f>
        <v>135</v>
      </c>
    </row>
    <row r="556" ht="18" hidden="1" customHeight="1" spans="1:2">
      <c r="A556" s="234" t="s">
        <v>132</v>
      </c>
      <c r="B556" s="232"/>
    </row>
    <row r="557" ht="18" hidden="1" customHeight="1" spans="1:2">
      <c r="A557" s="234" t="s">
        <v>133</v>
      </c>
      <c r="B557" s="232"/>
    </row>
    <row r="558" ht="18" hidden="1" customHeight="1" spans="1:2">
      <c r="A558" s="234" t="s">
        <v>134</v>
      </c>
      <c r="B558" s="232"/>
    </row>
    <row r="559" ht="18" hidden="1" customHeight="1" spans="1:2">
      <c r="A559" s="234" t="s">
        <v>502</v>
      </c>
      <c r="B559" s="232"/>
    </row>
    <row r="560" ht="18" hidden="1" customHeight="1" spans="1:2">
      <c r="A560" s="234" t="s">
        <v>503</v>
      </c>
      <c r="B560" s="232"/>
    </row>
    <row r="561" ht="18" hidden="1" customHeight="1" spans="1:2">
      <c r="A561" s="234" t="s">
        <v>504</v>
      </c>
      <c r="B561" s="232"/>
    </row>
    <row r="562" ht="18" hidden="1" customHeight="1" spans="1:2">
      <c r="A562" s="234" t="s">
        <v>505</v>
      </c>
      <c r="B562" s="232"/>
    </row>
    <row r="563" ht="18" hidden="1" customHeight="1" spans="1:2">
      <c r="A563" s="234" t="s">
        <v>172</v>
      </c>
      <c r="B563" s="232"/>
    </row>
    <row r="564" ht="18" hidden="1" customHeight="1" spans="1:2">
      <c r="A564" s="234" t="s">
        <v>506</v>
      </c>
      <c r="B564" s="232"/>
    </row>
    <row r="565" ht="18" hidden="1" customHeight="1" spans="1:2">
      <c r="A565" s="234" t="s">
        <v>507</v>
      </c>
      <c r="B565" s="232"/>
    </row>
    <row r="566" ht="18" hidden="1" customHeight="1" spans="1:2">
      <c r="A566" s="234" t="s">
        <v>508</v>
      </c>
      <c r="B566" s="232"/>
    </row>
    <row r="567" ht="18" hidden="1" customHeight="1" spans="1:2">
      <c r="A567" s="234" t="s">
        <v>509</v>
      </c>
      <c r="B567" s="232"/>
    </row>
    <row r="568" ht="18" hidden="1" customHeight="1" spans="1:2">
      <c r="A568" s="234" t="s">
        <v>510</v>
      </c>
      <c r="B568" s="232"/>
    </row>
    <row r="569" ht="18" hidden="1" customHeight="1" spans="1:2">
      <c r="A569" s="234" t="s">
        <v>511</v>
      </c>
      <c r="B569" s="232"/>
    </row>
    <row r="570" ht="18" hidden="1" customHeight="1" spans="1:2">
      <c r="A570" s="234" t="s">
        <v>512</v>
      </c>
      <c r="B570" s="232"/>
    </row>
    <row r="571" ht="18" hidden="1" customHeight="1" spans="1:2">
      <c r="A571" s="234" t="s">
        <v>513</v>
      </c>
      <c r="B571" s="232"/>
    </row>
    <row r="572" ht="18" customHeight="1" spans="1:2">
      <c r="A572" s="234" t="s">
        <v>141</v>
      </c>
      <c r="B572" s="232">
        <v>134</v>
      </c>
    </row>
    <row r="573" ht="18" customHeight="1" spans="1:2">
      <c r="A573" s="234" t="s">
        <v>514</v>
      </c>
      <c r="B573" s="232">
        <v>1</v>
      </c>
    </row>
    <row r="574" ht="18" hidden="1" customHeight="1" spans="1:2">
      <c r="A574" s="230" t="s">
        <v>515</v>
      </c>
      <c r="B574" s="232">
        <f>SUM(B575:B581)</f>
        <v>0</v>
      </c>
    </row>
    <row r="575" ht="18" hidden="1" customHeight="1" spans="1:2">
      <c r="A575" s="234" t="s">
        <v>132</v>
      </c>
      <c r="B575" s="232"/>
    </row>
    <row r="576" ht="18" hidden="1" customHeight="1" spans="1:2">
      <c r="A576" s="234" t="s">
        <v>133</v>
      </c>
      <c r="B576" s="232"/>
    </row>
    <row r="577" ht="18" hidden="1" customHeight="1" spans="1:2">
      <c r="A577" s="234" t="s">
        <v>134</v>
      </c>
      <c r="B577" s="232"/>
    </row>
    <row r="578" ht="18" hidden="1" customHeight="1" spans="1:2">
      <c r="A578" s="234" t="s">
        <v>516</v>
      </c>
      <c r="B578" s="232"/>
    </row>
    <row r="579" ht="18" hidden="1" customHeight="1" spans="1:2">
      <c r="A579" s="234" t="s">
        <v>517</v>
      </c>
      <c r="B579" s="232"/>
    </row>
    <row r="580" ht="18" hidden="1" customHeight="1" spans="1:2">
      <c r="A580" s="234" t="s">
        <v>518</v>
      </c>
      <c r="B580" s="232"/>
    </row>
    <row r="581" ht="18" hidden="1" customHeight="1" spans="1:2">
      <c r="A581" s="234" t="s">
        <v>519</v>
      </c>
      <c r="B581" s="232"/>
    </row>
    <row r="582" ht="18" hidden="1" customHeight="1" spans="1:2">
      <c r="A582" s="230" t="s">
        <v>520</v>
      </c>
      <c r="B582" s="232">
        <f>B583</f>
        <v>0</v>
      </c>
    </row>
    <row r="583" ht="18" hidden="1" customHeight="1" spans="1:2">
      <c r="A583" s="234" t="s">
        <v>521</v>
      </c>
      <c r="B583" s="232"/>
    </row>
    <row r="584" ht="18" customHeight="1" spans="1:2">
      <c r="A584" s="230" t="s">
        <v>522</v>
      </c>
      <c r="B584" s="232">
        <f>SUM(B585:B592)</f>
        <v>358</v>
      </c>
    </row>
    <row r="585" ht="18" hidden="1" customHeight="1" spans="1:2">
      <c r="A585" s="234" t="s">
        <v>523</v>
      </c>
      <c r="B585" s="232"/>
    </row>
    <row r="586" ht="18" hidden="1" customHeight="1" spans="1:2">
      <c r="A586" s="234" t="s">
        <v>524</v>
      </c>
      <c r="B586" s="232"/>
    </row>
    <row r="587" ht="18" hidden="1" customHeight="1" spans="1:2">
      <c r="A587" s="234" t="s">
        <v>525</v>
      </c>
      <c r="B587" s="232"/>
    </row>
    <row r="588" ht="18" customHeight="1" spans="1:2">
      <c r="A588" s="234" t="s">
        <v>526</v>
      </c>
      <c r="B588" s="232">
        <v>180</v>
      </c>
    </row>
    <row r="589" ht="18" customHeight="1" spans="1:2">
      <c r="A589" s="234" t="s">
        <v>527</v>
      </c>
      <c r="B589" s="232">
        <v>92</v>
      </c>
    </row>
    <row r="590" ht="18" hidden="1" customHeight="1" spans="1:2">
      <c r="A590" s="234" t="s">
        <v>528</v>
      </c>
      <c r="B590" s="232">
        <v>0</v>
      </c>
    </row>
    <row r="591" ht="18" hidden="1" customHeight="1" spans="1:2">
      <c r="A591" s="234" t="s">
        <v>529</v>
      </c>
      <c r="B591" s="232"/>
    </row>
    <row r="592" ht="18" customHeight="1" spans="1:2">
      <c r="A592" s="234" t="s">
        <v>530</v>
      </c>
      <c r="B592" s="232">
        <v>86</v>
      </c>
    </row>
    <row r="593" ht="18" hidden="1" customHeight="1" spans="1:2">
      <c r="A593" s="230" t="s">
        <v>531</v>
      </c>
      <c r="B593" s="232">
        <f>SUM(B594:B596)</f>
        <v>0</v>
      </c>
    </row>
    <row r="594" ht="18" hidden="1" customHeight="1" spans="1:2">
      <c r="A594" s="234" t="s">
        <v>532</v>
      </c>
      <c r="B594" s="232"/>
    </row>
    <row r="595" ht="18" hidden="1" customHeight="1" spans="1:2">
      <c r="A595" s="234" t="s">
        <v>533</v>
      </c>
      <c r="B595" s="232"/>
    </row>
    <row r="596" ht="18" hidden="1" customHeight="1" spans="1:2">
      <c r="A596" s="234" t="s">
        <v>534</v>
      </c>
      <c r="B596" s="232"/>
    </row>
    <row r="597" ht="18" hidden="1" customHeight="1" spans="1:2">
      <c r="A597" s="230" t="s">
        <v>535</v>
      </c>
      <c r="B597" s="232">
        <f>SUM(B598:B606)</f>
        <v>0</v>
      </c>
    </row>
    <row r="598" ht="18" hidden="1" customHeight="1" spans="1:2">
      <c r="A598" s="234" t="s">
        <v>536</v>
      </c>
      <c r="B598" s="232"/>
    </row>
    <row r="599" ht="18" hidden="1" customHeight="1" spans="1:2">
      <c r="A599" s="234" t="s">
        <v>537</v>
      </c>
      <c r="B599" s="232"/>
    </row>
    <row r="600" ht="18" hidden="1" customHeight="1" spans="1:2">
      <c r="A600" s="234" t="s">
        <v>538</v>
      </c>
      <c r="B600" s="232"/>
    </row>
    <row r="601" ht="18" hidden="1" customHeight="1" spans="1:2">
      <c r="A601" s="234" t="s">
        <v>539</v>
      </c>
      <c r="B601" s="232"/>
    </row>
    <row r="602" ht="18" hidden="1" customHeight="1" spans="1:2">
      <c r="A602" s="234" t="s">
        <v>540</v>
      </c>
      <c r="B602" s="232"/>
    </row>
    <row r="603" ht="18" hidden="1" customHeight="1" spans="1:2">
      <c r="A603" s="234" t="s">
        <v>541</v>
      </c>
      <c r="B603" s="232"/>
    </row>
    <row r="604" ht="18" hidden="1" customHeight="1" spans="1:2">
      <c r="A604" s="234" t="s">
        <v>542</v>
      </c>
      <c r="B604" s="232"/>
    </row>
    <row r="605" ht="18" hidden="1" customHeight="1" spans="1:2">
      <c r="A605" s="234" t="s">
        <v>543</v>
      </c>
      <c r="B605" s="232"/>
    </row>
    <row r="606" ht="18" hidden="1" customHeight="1" spans="1:2">
      <c r="A606" s="234" t="s">
        <v>544</v>
      </c>
      <c r="B606" s="232"/>
    </row>
    <row r="607" ht="18" hidden="1" customHeight="1" spans="1:2">
      <c r="A607" s="230" t="s">
        <v>545</v>
      </c>
      <c r="B607" s="232">
        <f>SUM(B608:B614)</f>
        <v>0</v>
      </c>
    </row>
    <row r="608" ht="18" hidden="1" customHeight="1" spans="1:2">
      <c r="A608" s="234" t="s">
        <v>546</v>
      </c>
      <c r="B608" s="232"/>
    </row>
    <row r="609" ht="18" hidden="1" customHeight="1" spans="1:2">
      <c r="A609" s="234" t="s">
        <v>547</v>
      </c>
      <c r="B609" s="232"/>
    </row>
    <row r="610" ht="18" hidden="1" customHeight="1" spans="1:2">
      <c r="A610" s="234" t="s">
        <v>548</v>
      </c>
      <c r="B610" s="232"/>
    </row>
    <row r="611" ht="18" hidden="1" customHeight="1" spans="1:2">
      <c r="A611" s="234" t="s">
        <v>549</v>
      </c>
      <c r="B611" s="232"/>
    </row>
    <row r="612" ht="18" hidden="1" customHeight="1" spans="1:2">
      <c r="A612" s="234" t="s">
        <v>550</v>
      </c>
      <c r="B612" s="232"/>
    </row>
    <row r="613" ht="18" hidden="1" customHeight="1" spans="1:2">
      <c r="A613" s="234" t="s">
        <v>551</v>
      </c>
      <c r="B613" s="232"/>
    </row>
    <row r="614" ht="18" hidden="1" customHeight="1" spans="1:2">
      <c r="A614" s="234" t="s">
        <v>552</v>
      </c>
      <c r="B614" s="232"/>
    </row>
    <row r="615" ht="18" hidden="1" customHeight="1" spans="1:2">
      <c r="A615" s="230" t="s">
        <v>553</v>
      </c>
      <c r="B615" s="232">
        <f>SUM(B616:B621)</f>
        <v>0</v>
      </c>
    </row>
    <row r="616" ht="18" hidden="1" customHeight="1" spans="1:2">
      <c r="A616" s="234" t="s">
        <v>554</v>
      </c>
      <c r="B616" s="232"/>
    </row>
    <row r="617" ht="18" hidden="1" customHeight="1" spans="1:2">
      <c r="A617" s="234" t="s">
        <v>555</v>
      </c>
      <c r="B617" s="232"/>
    </row>
    <row r="618" ht="18" hidden="1" customHeight="1" spans="1:2">
      <c r="A618" s="234" t="s">
        <v>556</v>
      </c>
      <c r="B618" s="232"/>
    </row>
    <row r="619" ht="18" hidden="1" customHeight="1" spans="1:2">
      <c r="A619" s="234" t="s">
        <v>557</v>
      </c>
      <c r="B619" s="232"/>
    </row>
    <row r="620" ht="18" hidden="1" customHeight="1" spans="1:2">
      <c r="A620" s="234" t="s">
        <v>558</v>
      </c>
      <c r="B620" s="232"/>
    </row>
    <row r="621" ht="18" hidden="1" customHeight="1" spans="1:2">
      <c r="A621" s="234" t="s">
        <v>559</v>
      </c>
      <c r="B621" s="232"/>
    </row>
    <row r="622" ht="18" hidden="1" customHeight="1" spans="1:2">
      <c r="A622" s="230" t="s">
        <v>560</v>
      </c>
      <c r="B622" s="232">
        <f>SUM(B623:B629)</f>
        <v>0</v>
      </c>
    </row>
    <row r="623" ht="18" hidden="1" customHeight="1" spans="1:2">
      <c r="A623" s="234" t="s">
        <v>561</v>
      </c>
      <c r="B623" s="232"/>
    </row>
    <row r="624" ht="18" hidden="1" customHeight="1" spans="1:2">
      <c r="A624" s="234" t="s">
        <v>562</v>
      </c>
      <c r="B624" s="232"/>
    </row>
    <row r="625" ht="18" hidden="1" customHeight="1" spans="1:2">
      <c r="A625" s="234" t="s">
        <v>563</v>
      </c>
      <c r="B625" s="232"/>
    </row>
    <row r="626" ht="18" hidden="1" customHeight="1" spans="1:2">
      <c r="A626" s="234" t="s">
        <v>564</v>
      </c>
      <c r="B626" s="232"/>
    </row>
    <row r="627" ht="18" hidden="1" customHeight="1" spans="1:2">
      <c r="A627" s="234" t="s">
        <v>565</v>
      </c>
      <c r="B627" s="232"/>
    </row>
    <row r="628" ht="18" hidden="1" customHeight="1" spans="1:2">
      <c r="A628" s="234" t="s">
        <v>566</v>
      </c>
      <c r="B628" s="232"/>
    </row>
    <row r="629" ht="18" hidden="1" customHeight="1" spans="1:2">
      <c r="A629" s="234" t="s">
        <v>567</v>
      </c>
      <c r="B629" s="232"/>
    </row>
    <row r="630" ht="18" customHeight="1" spans="1:2">
      <c r="A630" s="230" t="s">
        <v>568</v>
      </c>
      <c r="B630" s="232">
        <f>SUM(B631:B638)</f>
        <v>10</v>
      </c>
    </row>
    <row r="631" ht="18" hidden="1" customHeight="1" spans="1:2">
      <c r="A631" s="234" t="s">
        <v>132</v>
      </c>
      <c r="B631" s="232"/>
    </row>
    <row r="632" ht="18" hidden="1" customHeight="1" spans="1:2">
      <c r="A632" s="234" t="s">
        <v>133</v>
      </c>
      <c r="B632" s="232"/>
    </row>
    <row r="633" ht="18" hidden="1" customHeight="1" spans="1:2">
      <c r="A633" s="234" t="s">
        <v>134</v>
      </c>
      <c r="B633" s="232"/>
    </row>
    <row r="634" ht="18" hidden="1" customHeight="1" spans="1:2">
      <c r="A634" s="234" t="s">
        <v>569</v>
      </c>
      <c r="B634" s="232"/>
    </row>
    <row r="635" ht="18" hidden="1" customHeight="1" spans="1:2">
      <c r="A635" s="234" t="s">
        <v>570</v>
      </c>
      <c r="B635" s="232"/>
    </row>
    <row r="636" ht="18" hidden="1" customHeight="1" spans="1:2">
      <c r="A636" s="234" t="s">
        <v>571</v>
      </c>
      <c r="B636" s="232"/>
    </row>
    <row r="637" ht="18" hidden="1" customHeight="1" spans="1:2">
      <c r="A637" s="234" t="s">
        <v>572</v>
      </c>
      <c r="B637" s="232"/>
    </row>
    <row r="638" ht="18" customHeight="1" spans="1:2">
      <c r="A638" s="234" t="s">
        <v>573</v>
      </c>
      <c r="B638" s="232">
        <v>10</v>
      </c>
    </row>
    <row r="639" ht="18" hidden="1" customHeight="1" spans="1:2">
      <c r="A639" s="230" t="s">
        <v>574</v>
      </c>
      <c r="B639" s="232">
        <f>SUM(B640:B643)</f>
        <v>0</v>
      </c>
    </row>
    <row r="640" ht="18" hidden="1" customHeight="1" spans="1:2">
      <c r="A640" s="234" t="s">
        <v>132</v>
      </c>
      <c r="B640" s="232"/>
    </row>
    <row r="641" ht="18" hidden="1" customHeight="1" spans="1:2">
      <c r="A641" s="234" t="s">
        <v>133</v>
      </c>
      <c r="B641" s="232"/>
    </row>
    <row r="642" ht="18" hidden="1" customHeight="1" spans="1:2">
      <c r="A642" s="234" t="s">
        <v>134</v>
      </c>
      <c r="B642" s="232"/>
    </row>
    <row r="643" ht="18" hidden="1" customHeight="1" spans="1:2">
      <c r="A643" s="234" t="s">
        <v>575</v>
      </c>
      <c r="B643" s="232"/>
    </row>
    <row r="644" ht="18" hidden="1" customHeight="1" spans="1:2">
      <c r="A644" s="230" t="s">
        <v>576</v>
      </c>
      <c r="B644" s="232">
        <f>SUM(B645:B646)</f>
        <v>0</v>
      </c>
    </row>
    <row r="645" ht="18" hidden="1" customHeight="1" spans="1:2">
      <c r="A645" s="234" t="s">
        <v>577</v>
      </c>
      <c r="B645" s="232"/>
    </row>
    <row r="646" ht="18" hidden="1" customHeight="1" spans="1:2">
      <c r="A646" s="234" t="s">
        <v>578</v>
      </c>
      <c r="B646" s="232"/>
    </row>
    <row r="647" ht="18" hidden="1" customHeight="1" spans="1:2">
      <c r="A647" s="230" t="s">
        <v>579</v>
      </c>
      <c r="B647" s="232">
        <f>SUM(B648:B649)</f>
        <v>0</v>
      </c>
    </row>
    <row r="648" ht="18" hidden="1" customHeight="1" spans="1:2">
      <c r="A648" s="234" t="s">
        <v>580</v>
      </c>
      <c r="B648" s="232"/>
    </row>
    <row r="649" ht="18" hidden="1" customHeight="1" spans="1:2">
      <c r="A649" s="234" t="s">
        <v>581</v>
      </c>
      <c r="B649" s="232"/>
    </row>
    <row r="650" ht="18" hidden="1" customHeight="1" spans="1:2">
      <c r="A650" s="230" t="s">
        <v>582</v>
      </c>
      <c r="B650" s="232">
        <f>SUM(B651:B652)</f>
        <v>0</v>
      </c>
    </row>
    <row r="651" ht="18" hidden="1" customHeight="1" spans="1:2">
      <c r="A651" s="234" t="s">
        <v>583</v>
      </c>
      <c r="B651" s="232"/>
    </row>
    <row r="652" ht="18" hidden="1" customHeight="1" spans="1:2">
      <c r="A652" s="234" t="s">
        <v>584</v>
      </c>
      <c r="B652" s="232"/>
    </row>
    <row r="653" ht="18" hidden="1" customHeight="1" spans="1:2">
      <c r="A653" s="230" t="s">
        <v>585</v>
      </c>
      <c r="B653" s="232">
        <f>SUM(B654:B655)</f>
        <v>0</v>
      </c>
    </row>
    <row r="654" ht="18" hidden="1" customHeight="1" spans="1:2">
      <c r="A654" s="234" t="s">
        <v>586</v>
      </c>
      <c r="B654" s="232"/>
    </row>
    <row r="655" ht="18" hidden="1" customHeight="1" spans="1:2">
      <c r="A655" s="234" t="s">
        <v>587</v>
      </c>
      <c r="B655" s="232"/>
    </row>
    <row r="656" ht="18" hidden="1" customHeight="1" spans="1:2">
      <c r="A656" s="230" t="s">
        <v>588</v>
      </c>
      <c r="B656" s="232">
        <f>SUM(B657:B658)</f>
        <v>0</v>
      </c>
    </row>
    <row r="657" ht="18" hidden="1" customHeight="1" spans="1:2">
      <c r="A657" s="234" t="s">
        <v>589</v>
      </c>
      <c r="B657" s="232"/>
    </row>
    <row r="658" ht="18" hidden="1" customHeight="1" spans="1:2">
      <c r="A658" s="234" t="s">
        <v>590</v>
      </c>
      <c r="B658" s="232"/>
    </row>
    <row r="659" ht="18" hidden="1" customHeight="1" spans="1:2">
      <c r="A659" s="230" t="s">
        <v>591</v>
      </c>
      <c r="B659" s="232">
        <f>SUM(B660:B662)</f>
        <v>0</v>
      </c>
    </row>
    <row r="660" ht="18" hidden="1" customHeight="1" spans="1:2">
      <c r="A660" s="234" t="s">
        <v>592</v>
      </c>
      <c r="B660" s="232"/>
    </row>
    <row r="661" ht="18" hidden="1" customHeight="1" spans="1:2">
      <c r="A661" s="234" t="s">
        <v>593</v>
      </c>
      <c r="B661" s="232"/>
    </row>
    <row r="662" ht="18" hidden="1" customHeight="1" spans="1:2">
      <c r="A662" s="234" t="s">
        <v>594</v>
      </c>
      <c r="B662" s="232"/>
    </row>
    <row r="663" ht="18" hidden="1" customHeight="1" spans="1:2">
      <c r="A663" s="230" t="s">
        <v>595</v>
      </c>
      <c r="B663" s="232">
        <f>SUM(B664:B666)</f>
        <v>0</v>
      </c>
    </row>
    <row r="664" ht="18" hidden="1" customHeight="1" spans="1:2">
      <c r="A664" s="234" t="s">
        <v>596</v>
      </c>
      <c r="B664" s="232"/>
    </row>
    <row r="665" ht="18" hidden="1" customHeight="1" spans="1:2">
      <c r="A665" s="234" t="s">
        <v>597</v>
      </c>
      <c r="B665" s="232"/>
    </row>
    <row r="666" ht="18" hidden="1" customHeight="1" spans="1:2">
      <c r="A666" s="234" t="s">
        <v>598</v>
      </c>
      <c r="B666" s="232"/>
    </row>
    <row r="667" ht="18" hidden="1" customHeight="1" spans="1:2">
      <c r="A667" s="230" t="s">
        <v>599</v>
      </c>
      <c r="B667" s="232">
        <f>SUM(B668:B673)</f>
        <v>0</v>
      </c>
    </row>
    <row r="668" ht="18" hidden="1" customHeight="1" spans="1:2">
      <c r="A668" s="234" t="s">
        <v>132</v>
      </c>
      <c r="B668" s="232"/>
    </row>
    <row r="669" ht="18" hidden="1" customHeight="1" spans="1:2">
      <c r="A669" s="234" t="s">
        <v>133</v>
      </c>
      <c r="B669" s="232"/>
    </row>
    <row r="670" ht="18" hidden="1" customHeight="1" spans="1:2">
      <c r="A670" s="234" t="s">
        <v>134</v>
      </c>
      <c r="B670" s="232"/>
    </row>
    <row r="671" ht="18" hidden="1" customHeight="1" spans="1:2">
      <c r="A671" s="234" t="s">
        <v>600</v>
      </c>
      <c r="B671" s="232"/>
    </row>
    <row r="672" ht="18" hidden="1" customHeight="1" spans="1:2">
      <c r="A672" s="234" t="s">
        <v>601</v>
      </c>
      <c r="B672" s="232"/>
    </row>
    <row r="673" ht="18" hidden="1" customHeight="1" spans="1:2">
      <c r="A673" s="234" t="s">
        <v>141</v>
      </c>
      <c r="B673" s="232"/>
    </row>
    <row r="674" ht="18" hidden="1" customHeight="1" spans="1:2">
      <c r="A674" s="230" t="s">
        <v>602</v>
      </c>
      <c r="B674" s="232">
        <f>SUM(B675:B676)</f>
        <v>0</v>
      </c>
    </row>
    <row r="675" ht="18" hidden="1" customHeight="1" spans="1:2">
      <c r="A675" s="234" t="s">
        <v>603</v>
      </c>
      <c r="B675" s="232"/>
    </row>
    <row r="676" ht="18" hidden="1" customHeight="1" spans="1:2">
      <c r="A676" s="234" t="s">
        <v>604</v>
      </c>
      <c r="B676" s="232"/>
    </row>
    <row r="677" ht="18" hidden="1" customHeight="1" spans="1:2">
      <c r="A677" s="230" t="s">
        <v>605</v>
      </c>
      <c r="B677" s="232">
        <f>B678</f>
        <v>0</v>
      </c>
    </row>
    <row r="678" ht="18" hidden="1" customHeight="1" spans="1:2">
      <c r="A678" s="234" t="s">
        <v>606</v>
      </c>
      <c r="B678" s="232"/>
    </row>
    <row r="679" ht="18" customHeight="1" spans="1:2">
      <c r="A679" s="230" t="s">
        <v>607</v>
      </c>
      <c r="B679" s="232">
        <f>B680+B685+B699+B703+B715+B718+B722+B727+B731+B735+B738+B747+B749</f>
        <v>109</v>
      </c>
    </row>
    <row r="680" ht="18" hidden="1" customHeight="1" spans="1:2">
      <c r="A680" s="230" t="s">
        <v>608</v>
      </c>
      <c r="B680" s="232">
        <f>SUM(B681:B684)</f>
        <v>0</v>
      </c>
    </row>
    <row r="681" ht="18" hidden="1" customHeight="1" spans="1:2">
      <c r="A681" s="234" t="s">
        <v>132</v>
      </c>
      <c r="B681" s="232"/>
    </row>
    <row r="682" ht="18" hidden="1" customHeight="1" spans="1:2">
      <c r="A682" s="234" t="s">
        <v>133</v>
      </c>
      <c r="B682" s="232"/>
    </row>
    <row r="683" ht="18" hidden="1" customHeight="1" spans="1:2">
      <c r="A683" s="234" t="s">
        <v>134</v>
      </c>
      <c r="B683" s="232"/>
    </row>
    <row r="684" ht="18" hidden="1" customHeight="1" spans="1:2">
      <c r="A684" s="234" t="s">
        <v>609</v>
      </c>
      <c r="B684" s="232"/>
    </row>
    <row r="685" ht="18" hidden="1" customHeight="1" spans="1:2">
      <c r="A685" s="230" t="s">
        <v>610</v>
      </c>
      <c r="B685" s="232">
        <f>SUM(B686:B698)</f>
        <v>0</v>
      </c>
    </row>
    <row r="686" ht="18" hidden="1" customHeight="1" spans="1:2">
      <c r="A686" s="234" t="s">
        <v>611</v>
      </c>
      <c r="B686" s="232"/>
    </row>
    <row r="687" ht="18" hidden="1" customHeight="1" spans="1:2">
      <c r="A687" s="234" t="s">
        <v>612</v>
      </c>
      <c r="B687" s="232"/>
    </row>
    <row r="688" ht="18" hidden="1" customHeight="1" spans="1:2">
      <c r="A688" s="234" t="s">
        <v>613</v>
      </c>
      <c r="B688" s="232"/>
    </row>
    <row r="689" ht="18" hidden="1" customHeight="1" spans="1:2">
      <c r="A689" s="234" t="s">
        <v>614</v>
      </c>
      <c r="B689" s="232"/>
    </row>
    <row r="690" ht="18" hidden="1" customHeight="1" spans="1:2">
      <c r="A690" s="234" t="s">
        <v>615</v>
      </c>
      <c r="B690" s="232"/>
    </row>
    <row r="691" ht="18" hidden="1" customHeight="1" spans="1:2">
      <c r="A691" s="234" t="s">
        <v>616</v>
      </c>
      <c r="B691" s="232"/>
    </row>
    <row r="692" ht="18" hidden="1" customHeight="1" spans="1:2">
      <c r="A692" s="234" t="s">
        <v>617</v>
      </c>
      <c r="B692" s="232"/>
    </row>
    <row r="693" ht="18" hidden="1" customHeight="1" spans="1:2">
      <c r="A693" s="234" t="s">
        <v>618</v>
      </c>
      <c r="B693" s="232"/>
    </row>
    <row r="694" ht="18" hidden="1" customHeight="1" spans="1:2">
      <c r="A694" s="234" t="s">
        <v>619</v>
      </c>
      <c r="B694" s="232"/>
    </row>
    <row r="695" ht="18" hidden="1" customHeight="1" spans="1:2">
      <c r="A695" s="234" t="s">
        <v>620</v>
      </c>
      <c r="B695" s="232"/>
    </row>
    <row r="696" ht="18" hidden="1" customHeight="1" spans="1:2">
      <c r="A696" s="234" t="s">
        <v>621</v>
      </c>
      <c r="B696" s="232"/>
    </row>
    <row r="697" ht="18" hidden="1" customHeight="1" spans="1:2">
      <c r="A697" s="234" t="s">
        <v>622</v>
      </c>
      <c r="B697" s="232"/>
    </row>
    <row r="698" ht="18" hidden="1" customHeight="1" spans="1:2">
      <c r="A698" s="234" t="s">
        <v>623</v>
      </c>
      <c r="B698" s="232"/>
    </row>
    <row r="699" ht="18" hidden="1" customHeight="1" spans="1:2">
      <c r="A699" s="230" t="s">
        <v>624</v>
      </c>
      <c r="B699" s="232">
        <f>SUM(B700:B702)</f>
        <v>0</v>
      </c>
    </row>
    <row r="700" ht="18" hidden="1" customHeight="1" spans="1:2">
      <c r="A700" s="234" t="s">
        <v>625</v>
      </c>
      <c r="B700" s="232"/>
    </row>
    <row r="701" ht="18" hidden="1" customHeight="1" spans="1:2">
      <c r="A701" s="234" t="s">
        <v>626</v>
      </c>
      <c r="B701" s="232"/>
    </row>
    <row r="702" ht="18" hidden="1" customHeight="1" spans="1:2">
      <c r="A702" s="234" t="s">
        <v>627</v>
      </c>
      <c r="B702" s="232"/>
    </row>
    <row r="703" ht="18" hidden="1" customHeight="1" spans="1:2">
      <c r="A703" s="230" t="s">
        <v>628</v>
      </c>
      <c r="B703" s="232">
        <f>SUM(B704:B714)</f>
        <v>0</v>
      </c>
    </row>
    <row r="704" ht="18" hidden="1" customHeight="1" spans="1:2">
      <c r="A704" s="234" t="s">
        <v>629</v>
      </c>
      <c r="B704" s="232"/>
    </row>
    <row r="705" ht="18" hidden="1" customHeight="1" spans="1:2">
      <c r="A705" s="234" t="s">
        <v>630</v>
      </c>
      <c r="B705" s="232"/>
    </row>
    <row r="706" ht="18" hidden="1" customHeight="1" spans="1:2">
      <c r="A706" s="234" t="s">
        <v>631</v>
      </c>
      <c r="B706" s="232"/>
    </row>
    <row r="707" ht="18" hidden="1" customHeight="1" spans="1:2">
      <c r="A707" s="234" t="s">
        <v>632</v>
      </c>
      <c r="B707" s="232"/>
    </row>
    <row r="708" ht="18" hidden="1" customHeight="1" spans="1:2">
      <c r="A708" s="234" t="s">
        <v>633</v>
      </c>
      <c r="B708" s="232"/>
    </row>
    <row r="709" ht="18" hidden="1" customHeight="1" spans="1:2">
      <c r="A709" s="234" t="s">
        <v>634</v>
      </c>
      <c r="B709" s="232"/>
    </row>
    <row r="710" ht="18" hidden="1" customHeight="1" spans="1:2">
      <c r="A710" s="234" t="s">
        <v>635</v>
      </c>
      <c r="B710" s="232"/>
    </row>
    <row r="711" ht="18" hidden="1" customHeight="1" spans="1:2">
      <c r="A711" s="234" t="s">
        <v>636</v>
      </c>
      <c r="B711" s="232"/>
    </row>
    <row r="712" ht="18" hidden="1" customHeight="1" spans="1:2">
      <c r="A712" s="234" t="s">
        <v>637</v>
      </c>
      <c r="B712" s="232"/>
    </row>
    <row r="713" ht="18" hidden="1" customHeight="1" spans="1:2">
      <c r="A713" s="234" t="s">
        <v>638</v>
      </c>
      <c r="B713" s="232"/>
    </row>
    <row r="714" ht="18" hidden="1" customHeight="1" spans="1:2">
      <c r="A714" s="234" t="s">
        <v>639</v>
      </c>
      <c r="B714" s="232"/>
    </row>
    <row r="715" ht="18" hidden="1" customHeight="1" spans="1:2">
      <c r="A715" s="230" t="s">
        <v>640</v>
      </c>
      <c r="B715" s="232">
        <f>SUM(B716:B717)</f>
        <v>0</v>
      </c>
    </row>
    <row r="716" ht="18" hidden="1" customHeight="1" spans="1:2">
      <c r="A716" s="234" t="s">
        <v>641</v>
      </c>
      <c r="B716" s="232"/>
    </row>
    <row r="717" ht="18" hidden="1" customHeight="1" spans="1:2">
      <c r="A717" s="234" t="s">
        <v>642</v>
      </c>
      <c r="B717" s="232"/>
    </row>
    <row r="718" ht="18" hidden="1" customHeight="1" spans="1:2">
      <c r="A718" s="230" t="s">
        <v>643</v>
      </c>
      <c r="B718" s="232">
        <f>SUM(B719:B721)</f>
        <v>0</v>
      </c>
    </row>
    <row r="719" ht="18" hidden="1" customHeight="1" spans="1:2">
      <c r="A719" s="234" t="s">
        <v>644</v>
      </c>
      <c r="B719" s="232"/>
    </row>
    <row r="720" ht="18" hidden="1" customHeight="1" spans="1:2">
      <c r="A720" s="234" t="s">
        <v>645</v>
      </c>
      <c r="B720" s="232"/>
    </row>
    <row r="721" ht="18" hidden="1" customHeight="1" spans="1:2">
      <c r="A721" s="234" t="s">
        <v>646</v>
      </c>
      <c r="B721" s="232"/>
    </row>
    <row r="722" ht="18" customHeight="1" spans="1:2">
      <c r="A722" s="230" t="s">
        <v>647</v>
      </c>
      <c r="B722" s="232">
        <f>SUM(B723:B726)</f>
        <v>109</v>
      </c>
    </row>
    <row r="723" ht="18" customHeight="1" spans="1:2">
      <c r="A723" s="234" t="s">
        <v>648</v>
      </c>
      <c r="B723" s="232">
        <v>56</v>
      </c>
    </row>
    <row r="724" ht="18" customHeight="1" spans="1:2">
      <c r="A724" s="234" t="s">
        <v>649</v>
      </c>
      <c r="B724" s="232">
        <v>53</v>
      </c>
    </row>
    <row r="725" ht="18" hidden="1" customHeight="1" spans="1:2">
      <c r="A725" s="234" t="s">
        <v>650</v>
      </c>
      <c r="B725" s="232"/>
    </row>
    <row r="726" ht="18" hidden="1" customHeight="1" spans="1:2">
      <c r="A726" s="234" t="s">
        <v>651</v>
      </c>
      <c r="B726" s="232"/>
    </row>
    <row r="727" ht="18" hidden="1" customHeight="1" spans="1:2">
      <c r="A727" s="230" t="s">
        <v>652</v>
      </c>
      <c r="B727" s="232">
        <f>SUM(B728:B730)</f>
        <v>0</v>
      </c>
    </row>
    <row r="728" ht="18" hidden="1" customHeight="1" spans="1:2">
      <c r="A728" s="234" t="s">
        <v>653</v>
      </c>
      <c r="B728" s="232"/>
    </row>
    <row r="729" ht="18" hidden="1" customHeight="1" spans="1:2">
      <c r="A729" s="234" t="s">
        <v>654</v>
      </c>
      <c r="B729" s="232"/>
    </row>
    <row r="730" ht="18" hidden="1" customHeight="1" spans="1:2">
      <c r="A730" s="234" t="s">
        <v>655</v>
      </c>
      <c r="B730" s="232"/>
    </row>
    <row r="731" ht="18" hidden="1" customHeight="1" spans="1:2">
      <c r="A731" s="230" t="s">
        <v>656</v>
      </c>
      <c r="B731" s="232">
        <f>SUM(B732:B734)</f>
        <v>0</v>
      </c>
    </row>
    <row r="732" ht="18" hidden="1" customHeight="1" spans="1:2">
      <c r="A732" s="234" t="s">
        <v>657</v>
      </c>
      <c r="B732" s="232"/>
    </row>
    <row r="733" ht="18" hidden="1" customHeight="1" spans="1:2">
      <c r="A733" s="234" t="s">
        <v>658</v>
      </c>
      <c r="B733" s="232"/>
    </row>
    <row r="734" ht="18" hidden="1" customHeight="1" spans="1:2">
      <c r="A734" s="234" t="s">
        <v>659</v>
      </c>
      <c r="B734" s="232"/>
    </row>
    <row r="735" ht="18" hidden="1" customHeight="1" spans="1:2">
      <c r="A735" s="230" t="s">
        <v>660</v>
      </c>
      <c r="B735" s="232">
        <f>SUM(B736:B737)</f>
        <v>0</v>
      </c>
    </row>
    <row r="736" ht="18" hidden="1" customHeight="1" spans="1:2">
      <c r="A736" s="234" t="s">
        <v>661</v>
      </c>
      <c r="B736" s="232"/>
    </row>
    <row r="737" ht="18" hidden="1" customHeight="1" spans="1:2">
      <c r="A737" s="234" t="s">
        <v>662</v>
      </c>
      <c r="B737" s="232"/>
    </row>
    <row r="738" ht="18" hidden="1" customHeight="1" spans="1:2">
      <c r="A738" s="230" t="s">
        <v>663</v>
      </c>
      <c r="B738" s="232">
        <f>SUM(B739:B746)</f>
        <v>0</v>
      </c>
    </row>
    <row r="739" ht="18" hidden="1" customHeight="1" spans="1:2">
      <c r="A739" s="234" t="s">
        <v>132</v>
      </c>
      <c r="B739" s="232"/>
    </row>
    <row r="740" ht="18" hidden="1" customHeight="1" spans="1:2">
      <c r="A740" s="234" t="s">
        <v>133</v>
      </c>
      <c r="B740" s="232"/>
    </row>
    <row r="741" ht="18" hidden="1" customHeight="1" spans="1:2">
      <c r="A741" s="234" t="s">
        <v>134</v>
      </c>
      <c r="B741" s="232"/>
    </row>
    <row r="742" ht="18" hidden="1" customHeight="1" spans="1:2">
      <c r="A742" s="234" t="s">
        <v>172</v>
      </c>
      <c r="B742" s="232"/>
    </row>
    <row r="743" ht="18" hidden="1" customHeight="1" spans="1:2">
      <c r="A743" s="234" t="s">
        <v>664</v>
      </c>
      <c r="B743" s="232"/>
    </row>
    <row r="744" ht="18" hidden="1" customHeight="1" spans="1:2">
      <c r="A744" s="234" t="s">
        <v>665</v>
      </c>
      <c r="B744" s="232"/>
    </row>
    <row r="745" ht="18" hidden="1" customHeight="1" spans="1:2">
      <c r="A745" s="234" t="s">
        <v>141</v>
      </c>
      <c r="B745" s="232"/>
    </row>
    <row r="746" ht="18" hidden="1" customHeight="1" spans="1:2">
      <c r="A746" s="234" t="s">
        <v>666</v>
      </c>
      <c r="B746" s="232"/>
    </row>
    <row r="747" ht="18" hidden="1" customHeight="1" spans="1:2">
      <c r="A747" s="230" t="s">
        <v>667</v>
      </c>
      <c r="B747" s="232">
        <f>B748</f>
        <v>0</v>
      </c>
    </row>
    <row r="748" ht="18" hidden="1" customHeight="1" spans="1:2">
      <c r="A748" s="234" t="s">
        <v>668</v>
      </c>
      <c r="B748" s="232"/>
    </row>
    <row r="749" ht="18" hidden="1" customHeight="1" spans="1:2">
      <c r="A749" s="230" t="s">
        <v>669</v>
      </c>
      <c r="B749" s="232">
        <f>B750</f>
        <v>0</v>
      </c>
    </row>
    <row r="750" ht="18" hidden="1" customHeight="1" spans="1:2">
      <c r="A750" s="234" t="s">
        <v>670</v>
      </c>
      <c r="B750" s="232"/>
    </row>
    <row r="751" ht="18" customHeight="1" spans="1:2">
      <c r="A751" s="230" t="s">
        <v>671</v>
      </c>
      <c r="B751" s="232">
        <f>B752+B762+B766+B775+B780+B787+B793+B796+B799+B801+B803+B809+B811+B813+B828</f>
        <v>153</v>
      </c>
    </row>
    <row r="752" ht="18" customHeight="1" spans="1:2">
      <c r="A752" s="230" t="s">
        <v>672</v>
      </c>
      <c r="B752" s="232">
        <f>SUM(B753:B761)</f>
        <v>153</v>
      </c>
    </row>
    <row r="753" ht="18" hidden="1" customHeight="1" spans="1:2">
      <c r="A753" s="234" t="s">
        <v>132</v>
      </c>
      <c r="B753" s="232"/>
    </row>
    <row r="754" ht="18" hidden="1" customHeight="1" spans="1:2">
      <c r="A754" s="234" t="s">
        <v>133</v>
      </c>
      <c r="B754" s="232"/>
    </row>
    <row r="755" ht="18" hidden="1" customHeight="1" spans="1:2">
      <c r="A755" s="234" t="s">
        <v>134</v>
      </c>
      <c r="B755" s="232"/>
    </row>
    <row r="756" ht="18" hidden="1" customHeight="1" spans="1:2">
      <c r="A756" s="234" t="s">
        <v>673</v>
      </c>
      <c r="B756" s="232"/>
    </row>
    <row r="757" ht="18" hidden="1" customHeight="1" spans="1:2">
      <c r="A757" s="234" t="s">
        <v>674</v>
      </c>
      <c r="B757" s="232"/>
    </row>
    <row r="758" ht="18" hidden="1" customHeight="1" spans="1:2">
      <c r="A758" s="234" t="s">
        <v>675</v>
      </c>
      <c r="B758" s="232"/>
    </row>
    <row r="759" ht="18" hidden="1" customHeight="1" spans="1:2">
      <c r="A759" s="234" t="s">
        <v>676</v>
      </c>
      <c r="B759" s="232"/>
    </row>
    <row r="760" ht="18" hidden="1" customHeight="1" spans="1:2">
      <c r="A760" s="234" t="s">
        <v>677</v>
      </c>
      <c r="B760" s="232"/>
    </row>
    <row r="761" ht="18" customHeight="1" spans="1:2">
      <c r="A761" s="234" t="s">
        <v>678</v>
      </c>
      <c r="B761" s="232">
        <v>153</v>
      </c>
    </row>
    <row r="762" ht="18" hidden="1" customHeight="1" spans="1:2">
      <c r="A762" s="230" t="s">
        <v>679</v>
      </c>
      <c r="B762" s="232">
        <f>SUM(B763:B765)</f>
        <v>0</v>
      </c>
    </row>
    <row r="763" ht="18" hidden="1" customHeight="1" spans="1:2">
      <c r="A763" s="234" t="s">
        <v>680</v>
      </c>
      <c r="B763" s="232"/>
    </row>
    <row r="764" ht="18" hidden="1" customHeight="1" spans="1:2">
      <c r="A764" s="234" t="s">
        <v>681</v>
      </c>
      <c r="B764" s="232"/>
    </row>
    <row r="765" ht="18" hidden="1" customHeight="1" spans="1:2">
      <c r="A765" s="234" t="s">
        <v>682</v>
      </c>
      <c r="B765" s="232"/>
    </row>
    <row r="766" ht="18" hidden="1" customHeight="1" spans="1:2">
      <c r="A766" s="230" t="s">
        <v>683</v>
      </c>
      <c r="B766" s="232">
        <f>SUM(B767:B774)</f>
        <v>0</v>
      </c>
    </row>
    <row r="767" ht="18" hidden="1" customHeight="1" spans="1:2">
      <c r="A767" s="234" t="s">
        <v>684</v>
      </c>
      <c r="B767" s="232"/>
    </row>
    <row r="768" ht="18" hidden="1" customHeight="1" spans="1:2">
      <c r="A768" s="234" t="s">
        <v>685</v>
      </c>
      <c r="B768" s="232"/>
    </row>
    <row r="769" ht="18" hidden="1" customHeight="1" spans="1:2">
      <c r="A769" s="234" t="s">
        <v>686</v>
      </c>
      <c r="B769" s="232"/>
    </row>
    <row r="770" ht="18" hidden="1" customHeight="1" spans="1:2">
      <c r="A770" s="234" t="s">
        <v>687</v>
      </c>
      <c r="B770" s="232"/>
    </row>
    <row r="771" ht="18" hidden="1" customHeight="1" spans="1:2">
      <c r="A771" s="234" t="s">
        <v>688</v>
      </c>
      <c r="B771" s="232"/>
    </row>
    <row r="772" ht="18" hidden="1" customHeight="1" spans="1:2">
      <c r="A772" s="234" t="s">
        <v>689</v>
      </c>
      <c r="B772" s="232"/>
    </row>
    <row r="773" ht="18" hidden="1" customHeight="1" spans="1:2">
      <c r="A773" s="234" t="s">
        <v>690</v>
      </c>
      <c r="B773" s="232"/>
    </row>
    <row r="774" ht="18" hidden="1" customHeight="1" spans="1:2">
      <c r="A774" s="234" t="s">
        <v>691</v>
      </c>
      <c r="B774" s="232"/>
    </row>
    <row r="775" ht="18" hidden="1" customHeight="1" spans="1:2">
      <c r="A775" s="230" t="s">
        <v>692</v>
      </c>
      <c r="B775" s="232">
        <f>SUM(B776:B779)</f>
        <v>0</v>
      </c>
    </row>
    <row r="776" ht="18" hidden="1" customHeight="1" spans="1:2">
      <c r="A776" s="234" t="s">
        <v>693</v>
      </c>
      <c r="B776" s="232"/>
    </row>
    <row r="777" ht="18" hidden="1" customHeight="1" spans="1:2">
      <c r="A777" s="234" t="s">
        <v>694</v>
      </c>
      <c r="B777" s="232"/>
    </row>
    <row r="778" ht="18" hidden="1" customHeight="1" spans="1:2">
      <c r="A778" s="234" t="s">
        <v>695</v>
      </c>
      <c r="B778" s="232"/>
    </row>
    <row r="779" ht="18" hidden="1" customHeight="1" spans="1:2">
      <c r="A779" s="234" t="s">
        <v>696</v>
      </c>
      <c r="B779" s="232"/>
    </row>
    <row r="780" ht="18" hidden="1" customHeight="1" spans="1:2">
      <c r="A780" s="230" t="s">
        <v>697</v>
      </c>
      <c r="B780" s="232">
        <f>SUM(B781:B786)</f>
        <v>0</v>
      </c>
    </row>
    <row r="781" ht="18" hidden="1" customHeight="1" spans="1:2">
      <c r="A781" s="234" t="s">
        <v>698</v>
      </c>
      <c r="B781" s="232"/>
    </row>
    <row r="782" ht="18" hidden="1" customHeight="1" spans="1:2">
      <c r="A782" s="234" t="s">
        <v>699</v>
      </c>
      <c r="B782" s="232"/>
    </row>
    <row r="783" ht="18" hidden="1" customHeight="1" spans="1:2">
      <c r="A783" s="234" t="s">
        <v>700</v>
      </c>
      <c r="B783" s="232"/>
    </row>
    <row r="784" ht="18" hidden="1" customHeight="1" spans="1:2">
      <c r="A784" s="234" t="s">
        <v>701</v>
      </c>
      <c r="B784" s="232"/>
    </row>
    <row r="785" ht="18" hidden="1" customHeight="1" spans="1:2">
      <c r="A785" s="234" t="s">
        <v>702</v>
      </c>
      <c r="B785" s="232"/>
    </row>
    <row r="786" ht="18" hidden="1" customHeight="1" spans="1:2">
      <c r="A786" s="234" t="s">
        <v>703</v>
      </c>
      <c r="B786" s="232"/>
    </row>
    <row r="787" ht="18" hidden="1" customHeight="1" spans="1:2">
      <c r="A787" s="230" t="s">
        <v>704</v>
      </c>
      <c r="B787" s="232">
        <f>SUM(B788:B792)</f>
        <v>0</v>
      </c>
    </row>
    <row r="788" ht="18" hidden="1" customHeight="1" spans="1:2">
      <c r="A788" s="234" t="s">
        <v>705</v>
      </c>
      <c r="B788" s="232"/>
    </row>
    <row r="789" ht="18" hidden="1" customHeight="1" spans="1:2">
      <c r="A789" s="234" t="s">
        <v>706</v>
      </c>
      <c r="B789" s="232"/>
    </row>
    <row r="790" ht="18" hidden="1" customHeight="1" spans="1:2">
      <c r="A790" s="234" t="s">
        <v>707</v>
      </c>
      <c r="B790" s="232"/>
    </row>
    <row r="791" ht="18" hidden="1" customHeight="1" spans="1:2">
      <c r="A791" s="234" t="s">
        <v>708</v>
      </c>
      <c r="B791" s="232"/>
    </row>
    <row r="792" ht="18" hidden="1" customHeight="1" spans="1:2">
      <c r="A792" s="234" t="s">
        <v>709</v>
      </c>
      <c r="B792" s="232"/>
    </row>
    <row r="793" ht="18" hidden="1" customHeight="1" spans="1:2">
      <c r="A793" s="230" t="s">
        <v>710</v>
      </c>
      <c r="B793" s="232">
        <f>SUM(B794:B795)</f>
        <v>0</v>
      </c>
    </row>
    <row r="794" ht="18" hidden="1" customHeight="1" spans="1:2">
      <c r="A794" s="234" t="s">
        <v>711</v>
      </c>
      <c r="B794" s="232"/>
    </row>
    <row r="795" ht="18" hidden="1" customHeight="1" spans="1:2">
      <c r="A795" s="234" t="s">
        <v>712</v>
      </c>
      <c r="B795" s="232"/>
    </row>
    <row r="796" ht="18" hidden="1" customHeight="1" spans="1:2">
      <c r="A796" s="230" t="s">
        <v>713</v>
      </c>
      <c r="B796" s="232">
        <f>SUM(B797:B798)</f>
        <v>0</v>
      </c>
    </row>
    <row r="797" ht="18" hidden="1" customHeight="1" spans="1:2">
      <c r="A797" s="234" t="s">
        <v>714</v>
      </c>
      <c r="B797" s="232"/>
    </row>
    <row r="798" ht="18" hidden="1" customHeight="1" spans="1:2">
      <c r="A798" s="234" t="s">
        <v>715</v>
      </c>
      <c r="B798" s="232"/>
    </row>
    <row r="799" ht="18" hidden="1" customHeight="1" spans="1:2">
      <c r="A799" s="230" t="s">
        <v>716</v>
      </c>
      <c r="B799" s="232">
        <f>B800</f>
        <v>0</v>
      </c>
    </row>
    <row r="800" ht="18" hidden="1" customHeight="1" spans="1:2">
      <c r="A800" s="234" t="s">
        <v>717</v>
      </c>
      <c r="B800" s="232"/>
    </row>
    <row r="801" ht="18" hidden="1" customHeight="1" spans="1:2">
      <c r="A801" s="230" t="s">
        <v>718</v>
      </c>
      <c r="B801" s="232">
        <f>B802</f>
        <v>0</v>
      </c>
    </row>
    <row r="802" ht="18" hidden="1" customHeight="1" spans="1:2">
      <c r="A802" s="234" t="s">
        <v>719</v>
      </c>
      <c r="B802" s="232"/>
    </row>
    <row r="803" ht="18" hidden="1" customHeight="1" spans="1:2">
      <c r="A803" s="230" t="s">
        <v>720</v>
      </c>
      <c r="B803" s="232">
        <f>SUM(B804:B808)</f>
        <v>0</v>
      </c>
    </row>
    <row r="804" ht="18" hidden="1" customHeight="1" spans="1:2">
      <c r="A804" s="234" t="s">
        <v>721</v>
      </c>
      <c r="B804" s="232"/>
    </row>
    <row r="805" ht="18" hidden="1" customHeight="1" spans="1:2">
      <c r="A805" s="234" t="s">
        <v>722</v>
      </c>
      <c r="B805" s="232"/>
    </row>
    <row r="806" ht="18" hidden="1" customHeight="1" spans="1:2">
      <c r="A806" s="234" t="s">
        <v>723</v>
      </c>
      <c r="B806" s="232"/>
    </row>
    <row r="807" ht="18" hidden="1" customHeight="1" spans="1:2">
      <c r="A807" s="234" t="s">
        <v>724</v>
      </c>
      <c r="B807" s="232"/>
    </row>
    <row r="808" ht="18" hidden="1" customHeight="1" spans="1:2">
      <c r="A808" s="234" t="s">
        <v>725</v>
      </c>
      <c r="B808" s="232"/>
    </row>
    <row r="809" ht="18" hidden="1" customHeight="1" spans="1:2">
      <c r="A809" s="230" t="s">
        <v>726</v>
      </c>
      <c r="B809" s="232">
        <f>B810</f>
        <v>0</v>
      </c>
    </row>
    <row r="810" ht="18" hidden="1" customHeight="1" spans="1:2">
      <c r="A810" s="234" t="s">
        <v>727</v>
      </c>
      <c r="B810" s="232"/>
    </row>
    <row r="811" ht="18" hidden="1" customHeight="1" spans="1:2">
      <c r="A811" s="230" t="s">
        <v>728</v>
      </c>
      <c r="B811" s="232">
        <f>B812</f>
        <v>0</v>
      </c>
    </row>
    <row r="812" ht="18" hidden="1" customHeight="1" spans="1:2">
      <c r="A812" s="234" t="s">
        <v>729</v>
      </c>
      <c r="B812" s="232"/>
    </row>
    <row r="813" ht="18" hidden="1" customHeight="1" spans="1:2">
      <c r="A813" s="230" t="s">
        <v>730</v>
      </c>
      <c r="B813" s="232">
        <f>SUM(B814:B827)</f>
        <v>0</v>
      </c>
    </row>
    <row r="814" ht="18" hidden="1" customHeight="1" spans="1:2">
      <c r="A814" s="234" t="s">
        <v>132</v>
      </c>
      <c r="B814" s="232"/>
    </row>
    <row r="815" ht="18" hidden="1" customHeight="1" spans="1:2">
      <c r="A815" s="234" t="s">
        <v>133</v>
      </c>
      <c r="B815" s="232"/>
    </row>
    <row r="816" ht="18" hidden="1" customHeight="1" spans="1:2">
      <c r="A816" s="234" t="s">
        <v>134</v>
      </c>
      <c r="B816" s="232"/>
    </row>
    <row r="817" ht="18" hidden="1" customHeight="1" spans="1:2">
      <c r="A817" s="234" t="s">
        <v>731</v>
      </c>
      <c r="B817" s="232"/>
    </row>
    <row r="818" ht="18" hidden="1" customHeight="1" spans="1:2">
      <c r="A818" s="234" t="s">
        <v>732</v>
      </c>
      <c r="B818" s="232"/>
    </row>
    <row r="819" ht="18" hidden="1" customHeight="1" spans="1:2">
      <c r="A819" s="234" t="s">
        <v>733</v>
      </c>
      <c r="B819" s="232"/>
    </row>
    <row r="820" ht="18" hidden="1" customHeight="1" spans="1:2">
      <c r="A820" s="234" t="s">
        <v>734</v>
      </c>
      <c r="B820" s="232"/>
    </row>
    <row r="821" ht="18" hidden="1" customHeight="1" spans="1:2">
      <c r="A821" s="234" t="s">
        <v>735</v>
      </c>
      <c r="B821" s="232"/>
    </row>
    <row r="822" ht="18" hidden="1" customHeight="1" spans="1:2">
      <c r="A822" s="234" t="s">
        <v>736</v>
      </c>
      <c r="B822" s="232"/>
    </row>
    <row r="823" ht="18" hidden="1" customHeight="1" spans="1:2">
      <c r="A823" s="234" t="s">
        <v>737</v>
      </c>
      <c r="B823" s="232"/>
    </row>
    <row r="824" ht="18" hidden="1" customHeight="1" spans="1:2">
      <c r="A824" s="234" t="s">
        <v>172</v>
      </c>
      <c r="B824" s="232"/>
    </row>
    <row r="825" ht="18" hidden="1" customHeight="1" spans="1:2">
      <c r="A825" s="234" t="s">
        <v>738</v>
      </c>
      <c r="B825" s="232"/>
    </row>
    <row r="826" ht="18" hidden="1" customHeight="1" spans="1:2">
      <c r="A826" s="234" t="s">
        <v>141</v>
      </c>
      <c r="B826" s="232"/>
    </row>
    <row r="827" ht="18" hidden="1" customHeight="1" spans="1:2">
      <c r="A827" s="234" t="s">
        <v>739</v>
      </c>
      <c r="B827" s="232"/>
    </row>
    <row r="828" ht="18" hidden="1" customHeight="1" spans="1:2">
      <c r="A828" s="230" t="s">
        <v>740</v>
      </c>
      <c r="B828" s="232">
        <f>B829</f>
        <v>0</v>
      </c>
    </row>
    <row r="829" ht="18" hidden="1" customHeight="1" spans="1:2">
      <c r="A829" s="234" t="s">
        <v>741</v>
      </c>
      <c r="B829" s="232"/>
    </row>
    <row r="830" ht="18" customHeight="1" spans="1:2">
      <c r="A830" s="230" t="s">
        <v>742</v>
      </c>
      <c r="B830" s="232">
        <f>B831+B842+B844+B847+B849+B851</f>
        <v>253</v>
      </c>
    </row>
    <row r="831" ht="18" customHeight="1" spans="1:2">
      <c r="A831" s="230" t="s">
        <v>743</v>
      </c>
      <c r="B831" s="232">
        <f>SUM(B832:B841)</f>
        <v>253</v>
      </c>
    </row>
    <row r="832" ht="18" hidden="1" customHeight="1" spans="1:2">
      <c r="A832" s="234" t="s">
        <v>132</v>
      </c>
      <c r="B832" s="232"/>
    </row>
    <row r="833" ht="18" hidden="1" customHeight="1" spans="1:2">
      <c r="A833" s="234" t="s">
        <v>133</v>
      </c>
      <c r="B833" s="232"/>
    </row>
    <row r="834" ht="18" hidden="1" customHeight="1" spans="1:2">
      <c r="A834" s="234" t="s">
        <v>134</v>
      </c>
      <c r="B834" s="232"/>
    </row>
    <row r="835" ht="18" hidden="1" customHeight="1" spans="1:2">
      <c r="A835" s="234" t="s">
        <v>744</v>
      </c>
      <c r="B835" s="232"/>
    </row>
    <row r="836" ht="18" hidden="1" customHeight="1" spans="1:2">
      <c r="A836" s="234" t="s">
        <v>745</v>
      </c>
      <c r="B836" s="232"/>
    </row>
    <row r="837" ht="18" hidden="1" customHeight="1" spans="1:2">
      <c r="A837" s="234" t="s">
        <v>746</v>
      </c>
      <c r="B837" s="232"/>
    </row>
    <row r="838" ht="18" hidden="1" customHeight="1" spans="1:2">
      <c r="A838" s="234" t="s">
        <v>747</v>
      </c>
      <c r="B838" s="232"/>
    </row>
    <row r="839" ht="18" hidden="1" customHeight="1" spans="1:2">
      <c r="A839" s="234" t="s">
        <v>748</v>
      </c>
      <c r="B839" s="232"/>
    </row>
    <row r="840" ht="18" hidden="1" customHeight="1" spans="1:2">
      <c r="A840" s="234" t="s">
        <v>749</v>
      </c>
      <c r="B840" s="232"/>
    </row>
    <row r="841" ht="18" customHeight="1" spans="1:2">
      <c r="A841" s="234" t="s">
        <v>750</v>
      </c>
      <c r="B841" s="232">
        <v>253</v>
      </c>
    </row>
    <row r="842" ht="18" hidden="1" customHeight="1" spans="1:2">
      <c r="A842" s="230" t="s">
        <v>751</v>
      </c>
      <c r="B842" s="232">
        <f>B843</f>
        <v>0</v>
      </c>
    </row>
    <row r="843" ht="18" hidden="1" customHeight="1" spans="1:2">
      <c r="A843" s="234" t="s">
        <v>752</v>
      </c>
      <c r="B843" s="232"/>
    </row>
    <row r="844" ht="18" hidden="1" customHeight="1" spans="1:2">
      <c r="A844" s="230" t="s">
        <v>753</v>
      </c>
      <c r="B844" s="232">
        <f>SUM(B845:B846)</f>
        <v>0</v>
      </c>
    </row>
    <row r="845" ht="18" hidden="1" customHeight="1" spans="1:2">
      <c r="A845" s="234" t="s">
        <v>754</v>
      </c>
      <c r="B845" s="232"/>
    </row>
    <row r="846" ht="18" hidden="1" customHeight="1" spans="1:2">
      <c r="A846" s="234" t="s">
        <v>755</v>
      </c>
      <c r="B846" s="232"/>
    </row>
    <row r="847" ht="18" hidden="1" customHeight="1" spans="1:2">
      <c r="A847" s="230" t="s">
        <v>756</v>
      </c>
      <c r="B847" s="232">
        <f>B848</f>
        <v>0</v>
      </c>
    </row>
    <row r="848" ht="18" hidden="1" customHeight="1" spans="1:2">
      <c r="A848" s="234" t="s">
        <v>757</v>
      </c>
      <c r="B848" s="232"/>
    </row>
    <row r="849" ht="18" hidden="1" customHeight="1" spans="1:2">
      <c r="A849" s="230" t="s">
        <v>758</v>
      </c>
      <c r="B849" s="232">
        <f>B850</f>
        <v>0</v>
      </c>
    </row>
    <row r="850" ht="18" hidden="1" customHeight="1" spans="1:2">
      <c r="A850" s="234" t="s">
        <v>759</v>
      </c>
      <c r="B850" s="232"/>
    </row>
    <row r="851" ht="18" hidden="1" customHeight="1" spans="1:2">
      <c r="A851" s="230" t="s">
        <v>760</v>
      </c>
      <c r="B851" s="232">
        <f>B852</f>
        <v>0</v>
      </c>
    </row>
    <row r="852" ht="18" hidden="1" customHeight="1" spans="1:2">
      <c r="A852" s="234" t="s">
        <v>761</v>
      </c>
      <c r="B852" s="232"/>
    </row>
    <row r="853" ht="18" customHeight="1" spans="1:2">
      <c r="A853" s="230" t="s">
        <v>762</v>
      </c>
      <c r="B853" s="232">
        <f>B854+B880+B905+B933+B946+B953+B960+B963+B944</f>
        <v>1447</v>
      </c>
    </row>
    <row r="854" ht="18" customHeight="1" spans="1:2">
      <c r="A854" s="230" t="s">
        <v>763</v>
      </c>
      <c r="B854" s="232">
        <f>SUM(B855:B879)</f>
        <v>416</v>
      </c>
    </row>
    <row r="855" ht="18" hidden="1" customHeight="1" spans="1:2">
      <c r="A855" s="234" t="s">
        <v>132</v>
      </c>
      <c r="B855" s="232"/>
    </row>
    <row r="856" ht="18" hidden="1" customHeight="1" spans="1:2">
      <c r="A856" s="234" t="s">
        <v>133</v>
      </c>
      <c r="B856" s="232"/>
    </row>
    <row r="857" ht="18" hidden="1" customHeight="1" spans="1:2">
      <c r="A857" s="234" t="s">
        <v>134</v>
      </c>
      <c r="B857" s="232"/>
    </row>
    <row r="858" ht="18" customHeight="1" spans="1:2">
      <c r="A858" s="234" t="s">
        <v>141</v>
      </c>
      <c r="B858" s="232">
        <v>410</v>
      </c>
    </row>
    <row r="859" ht="18" hidden="1" customHeight="1" spans="1:2">
      <c r="A859" s="234" t="s">
        <v>764</v>
      </c>
      <c r="B859" s="232"/>
    </row>
    <row r="860" ht="18" hidden="1" customHeight="1" spans="1:2">
      <c r="A860" s="234" t="s">
        <v>765</v>
      </c>
      <c r="B860" s="232"/>
    </row>
    <row r="861" ht="18" hidden="1" customHeight="1" spans="1:2">
      <c r="A861" s="234" t="s">
        <v>766</v>
      </c>
      <c r="B861" s="232"/>
    </row>
    <row r="862" ht="18" hidden="1" customHeight="1" spans="1:2">
      <c r="A862" s="234" t="s">
        <v>767</v>
      </c>
      <c r="B862" s="232"/>
    </row>
    <row r="863" ht="18" hidden="1" customHeight="1" spans="1:2">
      <c r="A863" s="234" t="s">
        <v>768</v>
      </c>
      <c r="B863" s="232"/>
    </row>
    <row r="864" ht="18" hidden="1" customHeight="1" spans="1:2">
      <c r="A864" s="234" t="s">
        <v>769</v>
      </c>
      <c r="B864" s="232"/>
    </row>
    <row r="865" ht="18" hidden="1" customHeight="1" spans="1:2">
      <c r="A865" s="234" t="s">
        <v>770</v>
      </c>
      <c r="B865" s="232"/>
    </row>
    <row r="866" ht="18" hidden="1" customHeight="1" spans="1:2">
      <c r="A866" s="234" t="s">
        <v>771</v>
      </c>
      <c r="B866" s="232"/>
    </row>
    <row r="867" ht="18" hidden="1" customHeight="1" spans="1:2">
      <c r="A867" s="234" t="s">
        <v>772</v>
      </c>
      <c r="B867" s="232"/>
    </row>
    <row r="868" ht="18" hidden="1" customHeight="1" spans="1:2">
      <c r="A868" s="234" t="s">
        <v>773</v>
      </c>
      <c r="B868" s="232"/>
    </row>
    <row r="869" ht="18" hidden="1" customHeight="1" spans="1:2">
      <c r="A869" s="234" t="s">
        <v>774</v>
      </c>
      <c r="B869" s="232"/>
    </row>
    <row r="870" ht="18" hidden="1" customHeight="1" spans="1:2">
      <c r="A870" s="234" t="s">
        <v>775</v>
      </c>
      <c r="B870" s="232"/>
    </row>
    <row r="871" ht="18" hidden="1" customHeight="1" spans="1:2">
      <c r="A871" s="234" t="s">
        <v>776</v>
      </c>
      <c r="B871" s="232"/>
    </row>
    <row r="872" ht="18" hidden="1" customHeight="1" spans="1:2">
      <c r="A872" s="234" t="s">
        <v>777</v>
      </c>
      <c r="B872" s="232"/>
    </row>
    <row r="873" ht="18" hidden="1" customHeight="1" spans="1:2">
      <c r="A873" s="234" t="s">
        <v>778</v>
      </c>
      <c r="B873" s="232"/>
    </row>
    <row r="874" ht="18" hidden="1" customHeight="1" spans="1:2">
      <c r="A874" s="234" t="s">
        <v>779</v>
      </c>
      <c r="B874" s="232"/>
    </row>
    <row r="875" ht="18" hidden="1" customHeight="1" spans="1:2">
      <c r="A875" s="234" t="s">
        <v>780</v>
      </c>
      <c r="B875" s="232"/>
    </row>
    <row r="876" ht="18" hidden="1" customHeight="1" spans="1:2">
      <c r="A876" s="234" t="s">
        <v>781</v>
      </c>
      <c r="B876" s="232"/>
    </row>
    <row r="877" ht="18" hidden="1" customHeight="1" spans="1:2">
      <c r="A877" s="234" t="s">
        <v>782</v>
      </c>
      <c r="B877" s="232"/>
    </row>
    <row r="878" ht="18" hidden="1" customHeight="1" spans="1:2">
      <c r="A878" s="234" t="s">
        <v>783</v>
      </c>
      <c r="B878" s="232"/>
    </row>
    <row r="879" ht="18" customHeight="1" spans="1:2">
      <c r="A879" s="234" t="s">
        <v>784</v>
      </c>
      <c r="B879" s="232">
        <v>6</v>
      </c>
    </row>
    <row r="880" ht="18" hidden="1" customHeight="1" spans="1:2">
      <c r="A880" s="230" t="s">
        <v>785</v>
      </c>
      <c r="B880" s="232">
        <f>SUM(B881:B904)</f>
        <v>0</v>
      </c>
    </row>
    <row r="881" ht="18" hidden="1" customHeight="1" spans="1:2">
      <c r="A881" s="234" t="s">
        <v>132</v>
      </c>
      <c r="B881" s="232"/>
    </row>
    <row r="882" ht="18" hidden="1" customHeight="1" spans="1:2">
      <c r="A882" s="234" t="s">
        <v>133</v>
      </c>
      <c r="B882" s="232"/>
    </row>
    <row r="883" ht="18" hidden="1" customHeight="1" spans="1:2">
      <c r="A883" s="234" t="s">
        <v>134</v>
      </c>
      <c r="B883" s="232"/>
    </row>
    <row r="884" ht="18" hidden="1" customHeight="1" spans="1:2">
      <c r="A884" s="234" t="s">
        <v>786</v>
      </c>
      <c r="B884" s="232"/>
    </row>
    <row r="885" ht="18" hidden="1" customHeight="1" spans="1:2">
      <c r="A885" s="234" t="s">
        <v>787</v>
      </c>
      <c r="B885" s="232"/>
    </row>
    <row r="886" ht="18" hidden="1" customHeight="1" spans="1:2">
      <c r="A886" s="234" t="s">
        <v>788</v>
      </c>
      <c r="B886" s="232"/>
    </row>
    <row r="887" ht="18" hidden="1" customHeight="1" spans="1:2">
      <c r="A887" s="234" t="s">
        <v>789</v>
      </c>
      <c r="B887" s="232"/>
    </row>
    <row r="888" ht="18" hidden="1" customHeight="1" spans="1:2">
      <c r="A888" s="234" t="s">
        <v>790</v>
      </c>
      <c r="B888" s="232"/>
    </row>
    <row r="889" ht="18" hidden="1" customHeight="1" spans="1:2">
      <c r="A889" s="234" t="s">
        <v>791</v>
      </c>
      <c r="B889" s="232"/>
    </row>
    <row r="890" ht="18" hidden="1" customHeight="1" spans="1:2">
      <c r="A890" s="234" t="s">
        <v>792</v>
      </c>
      <c r="B890" s="232"/>
    </row>
    <row r="891" ht="18" hidden="1" customHeight="1" spans="1:2">
      <c r="A891" s="234" t="s">
        <v>793</v>
      </c>
      <c r="B891" s="232"/>
    </row>
    <row r="892" ht="18" hidden="1" customHeight="1" spans="1:2">
      <c r="A892" s="234" t="s">
        <v>794</v>
      </c>
      <c r="B892" s="232"/>
    </row>
    <row r="893" ht="18" hidden="1" customHeight="1" spans="1:2">
      <c r="A893" s="234" t="s">
        <v>795</v>
      </c>
      <c r="B893" s="232"/>
    </row>
    <row r="894" ht="18" hidden="1" customHeight="1" spans="1:2">
      <c r="A894" s="234" t="s">
        <v>796</v>
      </c>
      <c r="B894" s="232"/>
    </row>
    <row r="895" ht="18" hidden="1" customHeight="1" spans="1:2">
      <c r="A895" s="234" t="s">
        <v>797</v>
      </c>
      <c r="B895" s="232"/>
    </row>
    <row r="896" ht="18" hidden="1" customHeight="1" spans="1:2">
      <c r="A896" s="234" t="s">
        <v>798</v>
      </c>
      <c r="B896" s="232"/>
    </row>
    <row r="897" ht="18" hidden="1" customHeight="1" spans="1:2">
      <c r="A897" s="234" t="s">
        <v>799</v>
      </c>
      <c r="B897" s="232"/>
    </row>
    <row r="898" ht="18" hidden="1" customHeight="1" spans="1:2">
      <c r="A898" s="234" t="s">
        <v>800</v>
      </c>
      <c r="B898" s="232"/>
    </row>
    <row r="899" ht="18" hidden="1" customHeight="1" spans="1:2">
      <c r="A899" s="234" t="s">
        <v>801</v>
      </c>
      <c r="B899" s="232"/>
    </row>
    <row r="900" ht="18" hidden="1" customHeight="1" spans="1:2">
      <c r="A900" s="234" t="s">
        <v>802</v>
      </c>
      <c r="B900" s="232"/>
    </row>
    <row r="901" ht="18" hidden="1" customHeight="1" spans="1:2">
      <c r="A901" s="234" t="s">
        <v>803</v>
      </c>
      <c r="B901" s="232"/>
    </row>
    <row r="902" ht="18" hidden="1" customHeight="1" spans="1:2">
      <c r="A902" s="234" t="s">
        <v>804</v>
      </c>
      <c r="B902" s="232"/>
    </row>
    <row r="903" ht="18" hidden="1" customHeight="1" spans="1:2">
      <c r="A903" s="234" t="s">
        <v>770</v>
      </c>
      <c r="B903" s="232"/>
    </row>
    <row r="904" ht="18" hidden="1" customHeight="1" spans="1:2">
      <c r="A904" s="234" t="s">
        <v>805</v>
      </c>
      <c r="B904" s="232"/>
    </row>
    <row r="905" ht="18" hidden="1" customHeight="1" spans="1:2">
      <c r="A905" s="230" t="s">
        <v>806</v>
      </c>
      <c r="B905" s="232">
        <f>SUM(B906:B932)</f>
        <v>0</v>
      </c>
    </row>
    <row r="906" ht="18" hidden="1" customHeight="1" spans="1:2">
      <c r="A906" s="234" t="s">
        <v>132</v>
      </c>
      <c r="B906" s="232"/>
    </row>
    <row r="907" ht="18" hidden="1" customHeight="1" spans="1:2">
      <c r="A907" s="234" t="s">
        <v>133</v>
      </c>
      <c r="B907" s="232"/>
    </row>
    <row r="908" ht="18" hidden="1" customHeight="1" spans="1:2">
      <c r="A908" s="234" t="s">
        <v>134</v>
      </c>
      <c r="B908" s="232"/>
    </row>
    <row r="909" ht="18" hidden="1" customHeight="1" spans="1:2">
      <c r="A909" s="234" t="s">
        <v>807</v>
      </c>
      <c r="B909" s="232"/>
    </row>
    <row r="910" ht="18" hidden="1" customHeight="1" spans="1:2">
      <c r="A910" s="234" t="s">
        <v>808</v>
      </c>
      <c r="B910" s="232"/>
    </row>
    <row r="911" ht="18" hidden="1" customHeight="1" spans="1:2">
      <c r="A911" s="234" t="s">
        <v>809</v>
      </c>
      <c r="B911" s="232"/>
    </row>
    <row r="912" ht="18" hidden="1" customHeight="1" spans="1:2">
      <c r="A912" s="234" t="s">
        <v>810</v>
      </c>
      <c r="B912" s="232"/>
    </row>
    <row r="913" ht="18" hidden="1" customHeight="1" spans="1:2">
      <c r="A913" s="234" t="s">
        <v>811</v>
      </c>
      <c r="B913" s="232"/>
    </row>
    <row r="914" ht="18" hidden="1" customHeight="1" spans="1:2">
      <c r="A914" s="234" t="s">
        <v>812</v>
      </c>
      <c r="B914" s="232"/>
    </row>
    <row r="915" ht="18" hidden="1" customHeight="1" spans="1:2">
      <c r="A915" s="234" t="s">
        <v>813</v>
      </c>
      <c r="B915" s="232"/>
    </row>
    <row r="916" ht="18" hidden="1" customHeight="1" spans="1:2">
      <c r="A916" s="234" t="s">
        <v>814</v>
      </c>
      <c r="B916" s="232"/>
    </row>
    <row r="917" ht="18" hidden="1" customHeight="1" spans="1:2">
      <c r="A917" s="234" t="s">
        <v>815</v>
      </c>
      <c r="B917" s="232"/>
    </row>
    <row r="918" ht="18" hidden="1" customHeight="1" spans="1:2">
      <c r="A918" s="234" t="s">
        <v>816</v>
      </c>
      <c r="B918" s="232"/>
    </row>
    <row r="919" ht="18" hidden="1" customHeight="1" spans="1:2">
      <c r="A919" s="234" t="s">
        <v>817</v>
      </c>
      <c r="B919" s="232"/>
    </row>
    <row r="920" ht="18" hidden="1" customHeight="1" spans="1:2">
      <c r="A920" s="234" t="s">
        <v>818</v>
      </c>
      <c r="B920" s="232"/>
    </row>
    <row r="921" ht="18" hidden="1" customHeight="1" spans="1:2">
      <c r="A921" s="234" t="s">
        <v>819</v>
      </c>
      <c r="B921" s="232"/>
    </row>
    <row r="922" ht="18" hidden="1" customHeight="1" spans="1:2">
      <c r="A922" s="234" t="s">
        <v>820</v>
      </c>
      <c r="B922" s="232"/>
    </row>
    <row r="923" ht="18" hidden="1" customHeight="1" spans="1:2">
      <c r="A923" s="234" t="s">
        <v>821</v>
      </c>
      <c r="B923" s="232"/>
    </row>
    <row r="924" ht="18" hidden="1" customHeight="1" spans="1:2">
      <c r="A924" s="234" t="s">
        <v>822</v>
      </c>
      <c r="B924" s="232"/>
    </row>
    <row r="925" ht="18" hidden="1" customHeight="1" spans="1:2">
      <c r="A925" s="234" t="s">
        <v>823</v>
      </c>
      <c r="B925" s="232"/>
    </row>
    <row r="926" ht="18" hidden="1" customHeight="1" spans="1:2">
      <c r="A926" s="234" t="s">
        <v>824</v>
      </c>
      <c r="B926" s="232"/>
    </row>
    <row r="927" ht="18" hidden="1" customHeight="1" spans="1:2">
      <c r="A927" s="234" t="s">
        <v>798</v>
      </c>
      <c r="B927" s="232"/>
    </row>
    <row r="928" ht="18" hidden="1" customHeight="1" spans="1:2">
      <c r="A928" s="234" t="s">
        <v>825</v>
      </c>
      <c r="B928" s="232"/>
    </row>
    <row r="929" ht="18" hidden="1" customHeight="1" spans="1:2">
      <c r="A929" s="234" t="s">
        <v>826</v>
      </c>
      <c r="B929" s="232"/>
    </row>
    <row r="930" ht="18" hidden="1" customHeight="1" spans="1:2">
      <c r="A930" s="234" t="s">
        <v>827</v>
      </c>
      <c r="B930" s="232"/>
    </row>
    <row r="931" ht="18" hidden="1" customHeight="1" spans="1:2">
      <c r="A931" s="234" t="s">
        <v>828</v>
      </c>
      <c r="B931" s="232"/>
    </row>
    <row r="932" ht="18" hidden="1" customHeight="1" spans="1:2">
      <c r="A932" s="234" t="s">
        <v>829</v>
      </c>
      <c r="B932" s="232"/>
    </row>
    <row r="933" ht="18" customHeight="1" spans="1:2">
      <c r="A933" s="230" t="s">
        <v>830</v>
      </c>
      <c r="B933" s="232">
        <f>SUM(B934:B943)</f>
        <v>624</v>
      </c>
    </row>
    <row r="934" ht="18" hidden="1" customHeight="1" spans="1:2">
      <c r="A934" s="234" t="s">
        <v>132</v>
      </c>
      <c r="B934" s="232"/>
    </row>
    <row r="935" ht="18" hidden="1" customHeight="1" spans="1:2">
      <c r="A935" s="234" t="s">
        <v>133</v>
      </c>
      <c r="B935" s="232"/>
    </row>
    <row r="936" ht="18" hidden="1" customHeight="1" spans="1:2">
      <c r="A936" s="234" t="s">
        <v>134</v>
      </c>
      <c r="B936" s="232"/>
    </row>
    <row r="937" ht="18" customHeight="1" spans="1:2">
      <c r="A937" s="234" t="s">
        <v>831</v>
      </c>
      <c r="B937" s="232">
        <v>624</v>
      </c>
    </row>
    <row r="938" ht="18" hidden="1" customHeight="1" spans="1:2">
      <c r="A938" s="234" t="s">
        <v>832</v>
      </c>
      <c r="B938" s="232"/>
    </row>
    <row r="939" ht="18" hidden="1" customHeight="1" spans="1:2">
      <c r="A939" s="234" t="s">
        <v>833</v>
      </c>
      <c r="B939" s="232"/>
    </row>
    <row r="940" ht="18" hidden="1" customHeight="1" spans="1:2">
      <c r="A940" s="234" t="s">
        <v>834</v>
      </c>
      <c r="B940" s="232"/>
    </row>
    <row r="941" ht="18" hidden="1" customHeight="1" spans="1:2">
      <c r="A941" s="234" t="s">
        <v>835</v>
      </c>
      <c r="B941" s="232"/>
    </row>
    <row r="942" ht="18" hidden="1" customHeight="1" spans="1:2">
      <c r="A942" s="234" t="s">
        <v>836</v>
      </c>
      <c r="B942" s="232"/>
    </row>
    <row r="943" ht="18" hidden="1" customHeight="1" spans="1:2">
      <c r="A943" s="234" t="s">
        <v>837</v>
      </c>
      <c r="B943" s="232"/>
    </row>
    <row r="944" ht="18" hidden="1" customHeight="1" spans="1:2">
      <c r="A944" s="230" t="s">
        <v>838</v>
      </c>
      <c r="B944" s="232">
        <f>SUBTOTAL(9,B945)</f>
        <v>0</v>
      </c>
    </row>
    <row r="945" ht="18" hidden="1" customHeight="1" spans="1:2">
      <c r="A945" s="234" t="s">
        <v>839</v>
      </c>
      <c r="B945" s="232"/>
    </row>
    <row r="946" ht="18" customHeight="1" spans="1:2">
      <c r="A946" s="230" t="s">
        <v>840</v>
      </c>
      <c r="B946" s="232">
        <f>SUM(B947:B952)</f>
        <v>407</v>
      </c>
    </row>
    <row r="947" ht="18" hidden="1" customHeight="1" spans="1:2">
      <c r="A947" s="234" t="s">
        <v>841</v>
      </c>
      <c r="B947" s="232"/>
    </row>
    <row r="948" ht="18" hidden="1" customHeight="1" spans="1:2">
      <c r="A948" s="234" t="s">
        <v>842</v>
      </c>
      <c r="B948" s="232"/>
    </row>
    <row r="949" ht="18" customHeight="1" spans="1:2">
      <c r="A949" s="234" t="s">
        <v>843</v>
      </c>
      <c r="B949" s="232">
        <v>407</v>
      </c>
    </row>
    <row r="950" ht="18" hidden="1" customHeight="1" spans="1:2">
      <c r="A950" s="234" t="s">
        <v>844</v>
      </c>
      <c r="B950" s="232"/>
    </row>
    <row r="951" ht="18" hidden="1" customHeight="1" spans="1:2">
      <c r="A951" s="234" t="s">
        <v>845</v>
      </c>
      <c r="B951" s="232"/>
    </row>
    <row r="952" ht="18" hidden="1" customHeight="1" spans="1:2">
      <c r="A952" s="234" t="s">
        <v>846</v>
      </c>
      <c r="B952" s="232"/>
    </row>
    <row r="953" ht="18" hidden="1" customHeight="1" spans="1:2">
      <c r="A953" s="230" t="s">
        <v>847</v>
      </c>
      <c r="B953" s="232">
        <f>SUM(B954:B959)</f>
        <v>0</v>
      </c>
    </row>
    <row r="954" ht="18" hidden="1" customHeight="1" spans="1:2">
      <c r="A954" s="234" t="s">
        <v>848</v>
      </c>
      <c r="B954" s="232"/>
    </row>
    <row r="955" ht="18" hidden="1" customHeight="1" spans="1:2">
      <c r="A955" s="234" t="s">
        <v>849</v>
      </c>
      <c r="B955" s="232"/>
    </row>
    <row r="956" ht="18" hidden="1" customHeight="1" spans="1:2">
      <c r="A956" s="234" t="s">
        <v>850</v>
      </c>
      <c r="B956" s="232"/>
    </row>
    <row r="957" ht="18" hidden="1" customHeight="1" spans="1:2">
      <c r="A957" s="234" t="s">
        <v>851</v>
      </c>
      <c r="B957" s="232"/>
    </row>
    <row r="958" ht="18" hidden="1" customHeight="1" spans="1:2">
      <c r="A958" s="234" t="s">
        <v>852</v>
      </c>
      <c r="B958" s="232"/>
    </row>
    <row r="959" ht="18" hidden="1" customHeight="1" spans="1:2">
      <c r="A959" s="234" t="s">
        <v>853</v>
      </c>
      <c r="B959" s="232"/>
    </row>
    <row r="960" ht="18" hidden="1" customHeight="1" spans="1:2">
      <c r="A960" s="230" t="s">
        <v>854</v>
      </c>
      <c r="B960" s="232">
        <f>SUM(B961:B962)</f>
        <v>0</v>
      </c>
    </row>
    <row r="961" ht="18" hidden="1" customHeight="1" spans="1:2">
      <c r="A961" s="234" t="s">
        <v>855</v>
      </c>
      <c r="B961" s="232"/>
    </row>
    <row r="962" ht="18" hidden="1" customHeight="1" spans="1:2">
      <c r="A962" s="234" t="s">
        <v>856</v>
      </c>
      <c r="B962" s="232"/>
    </row>
    <row r="963" ht="18" hidden="1" customHeight="1" spans="1:2">
      <c r="A963" s="230" t="s">
        <v>857</v>
      </c>
      <c r="B963" s="232">
        <f>SUM(B964:B965)</f>
        <v>0</v>
      </c>
    </row>
    <row r="964" ht="18" hidden="1" customHeight="1" spans="1:2">
      <c r="A964" s="234" t="s">
        <v>858</v>
      </c>
      <c r="B964" s="232"/>
    </row>
    <row r="965" ht="18" hidden="1" customHeight="1" spans="1:2">
      <c r="A965" s="234" t="s">
        <v>859</v>
      </c>
      <c r="B965" s="232"/>
    </row>
    <row r="966" ht="18" hidden="1" customHeight="1" spans="1:2">
      <c r="A966" s="230" t="s">
        <v>860</v>
      </c>
      <c r="B966" s="232">
        <f>B967+B990+B1000+B1010+B1015+B1022+B1027</f>
        <v>0</v>
      </c>
    </row>
    <row r="967" ht="18" hidden="1" customHeight="1" spans="1:2">
      <c r="A967" s="230" t="s">
        <v>861</v>
      </c>
      <c r="B967" s="232">
        <f>SUM(B968:B989)</f>
        <v>0</v>
      </c>
    </row>
    <row r="968" ht="18" hidden="1" customHeight="1" spans="1:2">
      <c r="A968" s="234" t="s">
        <v>132</v>
      </c>
      <c r="B968" s="232"/>
    </row>
    <row r="969" ht="18" hidden="1" customHeight="1" spans="1:2">
      <c r="A969" s="234" t="s">
        <v>133</v>
      </c>
      <c r="B969" s="232"/>
    </row>
    <row r="970" ht="18" hidden="1" customHeight="1" spans="1:2">
      <c r="A970" s="234" t="s">
        <v>134</v>
      </c>
      <c r="B970" s="232"/>
    </row>
    <row r="971" ht="18" hidden="1" customHeight="1" spans="1:2">
      <c r="A971" s="234" t="s">
        <v>862</v>
      </c>
      <c r="B971" s="232"/>
    </row>
    <row r="972" ht="18" hidden="1" customHeight="1" spans="1:2">
      <c r="A972" s="234" t="s">
        <v>863</v>
      </c>
      <c r="B972" s="232"/>
    </row>
    <row r="973" ht="18" hidden="1" customHeight="1" spans="1:2">
      <c r="A973" s="234" t="s">
        <v>864</v>
      </c>
      <c r="B973" s="232"/>
    </row>
    <row r="974" ht="18" hidden="1" customHeight="1" spans="1:2">
      <c r="A974" s="234" t="s">
        <v>865</v>
      </c>
      <c r="B974" s="232"/>
    </row>
    <row r="975" ht="18" hidden="1" customHeight="1" spans="1:2">
      <c r="A975" s="234" t="s">
        <v>866</v>
      </c>
      <c r="B975" s="232"/>
    </row>
    <row r="976" ht="18" hidden="1" customHeight="1" spans="1:2">
      <c r="A976" s="234" t="s">
        <v>867</v>
      </c>
      <c r="B976" s="232"/>
    </row>
    <row r="977" ht="18" hidden="1" customHeight="1" spans="1:2">
      <c r="A977" s="234" t="s">
        <v>868</v>
      </c>
      <c r="B977" s="232"/>
    </row>
    <row r="978" ht="18" hidden="1" customHeight="1" spans="1:2">
      <c r="A978" s="234" t="s">
        <v>869</v>
      </c>
      <c r="B978" s="232"/>
    </row>
    <row r="979" ht="18" hidden="1" customHeight="1" spans="1:2">
      <c r="A979" s="234" t="s">
        <v>870</v>
      </c>
      <c r="B979" s="232"/>
    </row>
    <row r="980" ht="18" hidden="1" customHeight="1" spans="1:2">
      <c r="A980" s="234" t="s">
        <v>871</v>
      </c>
      <c r="B980" s="232"/>
    </row>
    <row r="981" ht="18" hidden="1" customHeight="1" spans="1:2">
      <c r="A981" s="234" t="s">
        <v>872</v>
      </c>
      <c r="B981" s="232"/>
    </row>
    <row r="982" ht="18" hidden="1" customHeight="1" spans="1:2">
      <c r="A982" s="234" t="s">
        <v>873</v>
      </c>
      <c r="B982" s="232"/>
    </row>
    <row r="983" ht="18" hidden="1" customHeight="1" spans="1:2">
      <c r="A983" s="234" t="s">
        <v>874</v>
      </c>
      <c r="B983" s="232"/>
    </row>
    <row r="984" ht="18" hidden="1" customHeight="1" spans="1:2">
      <c r="A984" s="234" t="s">
        <v>875</v>
      </c>
      <c r="B984" s="232"/>
    </row>
    <row r="985" ht="18" hidden="1" customHeight="1" spans="1:2">
      <c r="A985" s="234" t="s">
        <v>876</v>
      </c>
      <c r="B985" s="232"/>
    </row>
    <row r="986" ht="18" hidden="1" customHeight="1" spans="1:2">
      <c r="A986" s="234" t="s">
        <v>877</v>
      </c>
      <c r="B986" s="232"/>
    </row>
    <row r="987" ht="18" hidden="1" customHeight="1" spans="1:2">
      <c r="A987" s="234" t="s">
        <v>878</v>
      </c>
      <c r="B987" s="232"/>
    </row>
    <row r="988" ht="18" hidden="1" customHeight="1" spans="1:2">
      <c r="A988" s="234" t="s">
        <v>879</v>
      </c>
      <c r="B988" s="232"/>
    </row>
    <row r="989" ht="18" hidden="1" customHeight="1" spans="1:2">
      <c r="A989" s="234" t="s">
        <v>880</v>
      </c>
      <c r="B989" s="232"/>
    </row>
    <row r="990" ht="18" hidden="1" customHeight="1" spans="1:2">
      <c r="A990" s="230" t="s">
        <v>881</v>
      </c>
      <c r="B990" s="232">
        <f>SUM(B991:B999)</f>
        <v>0</v>
      </c>
    </row>
    <row r="991" ht="18" hidden="1" customHeight="1" spans="1:2">
      <c r="A991" s="234" t="s">
        <v>132</v>
      </c>
      <c r="B991" s="232"/>
    </row>
    <row r="992" ht="18" hidden="1" customHeight="1" spans="1:2">
      <c r="A992" s="234" t="s">
        <v>133</v>
      </c>
      <c r="B992" s="232"/>
    </row>
    <row r="993" ht="18" hidden="1" customHeight="1" spans="1:2">
      <c r="A993" s="234" t="s">
        <v>134</v>
      </c>
      <c r="B993" s="232"/>
    </row>
    <row r="994" ht="18" hidden="1" customHeight="1" spans="1:2">
      <c r="A994" s="234" t="s">
        <v>882</v>
      </c>
      <c r="B994" s="232"/>
    </row>
    <row r="995" ht="18" hidden="1" customHeight="1" spans="1:2">
      <c r="A995" s="234" t="s">
        <v>883</v>
      </c>
      <c r="B995" s="232"/>
    </row>
    <row r="996" ht="18" hidden="1" customHeight="1" spans="1:2">
      <c r="A996" s="234" t="s">
        <v>884</v>
      </c>
      <c r="B996" s="232"/>
    </row>
    <row r="997" ht="18" hidden="1" customHeight="1" spans="1:2">
      <c r="A997" s="234" t="s">
        <v>885</v>
      </c>
      <c r="B997" s="232"/>
    </row>
    <row r="998" ht="18" hidden="1" customHeight="1" spans="1:2">
      <c r="A998" s="234" t="s">
        <v>886</v>
      </c>
      <c r="B998" s="232"/>
    </row>
    <row r="999" ht="18" hidden="1" customHeight="1" spans="1:2">
      <c r="A999" s="234" t="s">
        <v>887</v>
      </c>
      <c r="B999" s="232"/>
    </row>
    <row r="1000" ht="18" hidden="1" customHeight="1" spans="1:2">
      <c r="A1000" s="230" t="s">
        <v>888</v>
      </c>
      <c r="B1000" s="232">
        <f>SUM(B1001:B1009)</f>
        <v>0</v>
      </c>
    </row>
    <row r="1001" ht="18" hidden="1" customHeight="1" spans="1:2">
      <c r="A1001" s="234" t="s">
        <v>132</v>
      </c>
      <c r="B1001" s="232"/>
    </row>
    <row r="1002" ht="18" hidden="1" customHeight="1" spans="1:2">
      <c r="A1002" s="234" t="s">
        <v>133</v>
      </c>
      <c r="B1002" s="232"/>
    </row>
    <row r="1003" ht="18" hidden="1" customHeight="1" spans="1:2">
      <c r="A1003" s="234" t="s">
        <v>134</v>
      </c>
      <c r="B1003" s="232"/>
    </row>
    <row r="1004" ht="18" hidden="1" customHeight="1" spans="1:2">
      <c r="A1004" s="234" t="s">
        <v>889</v>
      </c>
      <c r="B1004" s="232"/>
    </row>
    <row r="1005" ht="18" hidden="1" customHeight="1" spans="1:2">
      <c r="A1005" s="234" t="s">
        <v>890</v>
      </c>
      <c r="B1005" s="232"/>
    </row>
    <row r="1006" ht="18" hidden="1" customHeight="1" spans="1:2">
      <c r="A1006" s="234" t="s">
        <v>891</v>
      </c>
      <c r="B1006" s="232"/>
    </row>
    <row r="1007" ht="18" hidden="1" customHeight="1" spans="1:2">
      <c r="A1007" s="234" t="s">
        <v>892</v>
      </c>
      <c r="B1007" s="232"/>
    </row>
    <row r="1008" ht="18" hidden="1" customHeight="1" spans="1:2">
      <c r="A1008" s="234" t="s">
        <v>893</v>
      </c>
      <c r="B1008" s="232"/>
    </row>
    <row r="1009" ht="18" hidden="1" customHeight="1" spans="1:2">
      <c r="A1009" s="234" t="s">
        <v>894</v>
      </c>
      <c r="B1009" s="232"/>
    </row>
    <row r="1010" ht="18" hidden="1" customHeight="1" spans="1:2">
      <c r="A1010" s="230" t="s">
        <v>895</v>
      </c>
      <c r="B1010" s="232">
        <f>SUM(B1011:B1014)</f>
        <v>0</v>
      </c>
    </row>
    <row r="1011" ht="18" hidden="1" customHeight="1" spans="1:2">
      <c r="A1011" s="234" t="s">
        <v>896</v>
      </c>
      <c r="B1011" s="232"/>
    </row>
    <row r="1012" ht="18" hidden="1" customHeight="1" spans="1:2">
      <c r="A1012" s="234" t="s">
        <v>897</v>
      </c>
      <c r="B1012" s="232"/>
    </row>
    <row r="1013" ht="18" hidden="1" customHeight="1" spans="1:2">
      <c r="A1013" s="234" t="s">
        <v>898</v>
      </c>
      <c r="B1013" s="232"/>
    </row>
    <row r="1014" ht="18" hidden="1" customHeight="1" spans="1:2">
      <c r="A1014" s="234" t="s">
        <v>899</v>
      </c>
      <c r="B1014" s="232"/>
    </row>
    <row r="1015" ht="18" hidden="1" customHeight="1" spans="1:2">
      <c r="A1015" s="230" t="s">
        <v>900</v>
      </c>
      <c r="B1015" s="232">
        <f>SUM(B1016:B1021)</f>
        <v>0</v>
      </c>
    </row>
    <row r="1016" ht="18" hidden="1" customHeight="1" spans="1:2">
      <c r="A1016" s="234" t="s">
        <v>132</v>
      </c>
      <c r="B1016" s="232"/>
    </row>
    <row r="1017" ht="18" hidden="1" customHeight="1" spans="1:2">
      <c r="A1017" s="234" t="s">
        <v>133</v>
      </c>
      <c r="B1017" s="232"/>
    </row>
    <row r="1018" ht="18" hidden="1" customHeight="1" spans="1:2">
      <c r="A1018" s="234" t="s">
        <v>134</v>
      </c>
      <c r="B1018" s="232"/>
    </row>
    <row r="1019" ht="18" hidden="1" customHeight="1" spans="1:2">
      <c r="A1019" s="234" t="s">
        <v>886</v>
      </c>
      <c r="B1019" s="232"/>
    </row>
    <row r="1020" ht="18" hidden="1" customHeight="1" spans="1:2">
      <c r="A1020" s="234" t="s">
        <v>901</v>
      </c>
      <c r="B1020" s="232"/>
    </row>
    <row r="1021" ht="18" hidden="1" customHeight="1" spans="1:2">
      <c r="A1021" s="234" t="s">
        <v>902</v>
      </c>
      <c r="B1021" s="232"/>
    </row>
    <row r="1022" ht="18" hidden="1" customHeight="1" spans="1:2">
      <c r="A1022" s="230" t="s">
        <v>903</v>
      </c>
      <c r="B1022" s="232">
        <f>SUM(B1023:B1026)</f>
        <v>0</v>
      </c>
    </row>
    <row r="1023" ht="18" hidden="1" customHeight="1" spans="1:2">
      <c r="A1023" s="234" t="s">
        <v>904</v>
      </c>
      <c r="B1023" s="232"/>
    </row>
    <row r="1024" ht="18" hidden="1" customHeight="1" spans="1:2">
      <c r="A1024" s="234" t="s">
        <v>905</v>
      </c>
      <c r="B1024" s="232"/>
    </row>
    <row r="1025" ht="18" hidden="1" customHeight="1" spans="1:2">
      <c r="A1025" s="234" t="s">
        <v>906</v>
      </c>
      <c r="B1025" s="232"/>
    </row>
    <row r="1026" ht="18" hidden="1" customHeight="1" spans="1:2">
      <c r="A1026" s="234" t="s">
        <v>907</v>
      </c>
      <c r="B1026" s="232"/>
    </row>
    <row r="1027" ht="18" hidden="1" customHeight="1" spans="1:2">
      <c r="A1027" s="230" t="s">
        <v>908</v>
      </c>
      <c r="B1027" s="232">
        <f>SUM(B1028:B1029)</f>
        <v>0</v>
      </c>
    </row>
    <row r="1028" ht="18" hidden="1" customHeight="1" spans="1:2">
      <c r="A1028" s="234" t="s">
        <v>909</v>
      </c>
      <c r="B1028" s="232"/>
    </row>
    <row r="1029" ht="18" hidden="1" customHeight="1" spans="1:2">
      <c r="A1029" s="234" t="s">
        <v>910</v>
      </c>
      <c r="B1029" s="232"/>
    </row>
    <row r="1030" ht="18" customHeight="1" spans="1:2">
      <c r="A1030" s="230" t="s">
        <v>911</v>
      </c>
      <c r="B1030" s="232">
        <f>B1031+B1041+B1057+B1062+B1073+B1080+B1088</f>
        <v>593</v>
      </c>
    </row>
    <row r="1031" ht="18" hidden="1" customHeight="1" spans="1:2">
      <c r="A1031" s="230" t="s">
        <v>912</v>
      </c>
      <c r="B1031" s="232">
        <f>SUM(B1032:B1040)</f>
        <v>0</v>
      </c>
    </row>
    <row r="1032" ht="18" hidden="1" customHeight="1" spans="1:2">
      <c r="A1032" s="234" t="s">
        <v>132</v>
      </c>
      <c r="B1032" s="232"/>
    </row>
    <row r="1033" ht="18" hidden="1" customHeight="1" spans="1:2">
      <c r="A1033" s="234" t="s">
        <v>133</v>
      </c>
      <c r="B1033" s="232"/>
    </row>
    <row r="1034" ht="18" hidden="1" customHeight="1" spans="1:2">
      <c r="A1034" s="234" t="s">
        <v>134</v>
      </c>
      <c r="B1034" s="232"/>
    </row>
    <row r="1035" ht="18" hidden="1" customHeight="1" spans="1:2">
      <c r="A1035" s="234" t="s">
        <v>913</v>
      </c>
      <c r="B1035" s="232"/>
    </row>
    <row r="1036" ht="18" hidden="1" customHeight="1" spans="1:2">
      <c r="A1036" s="234" t="s">
        <v>914</v>
      </c>
      <c r="B1036" s="232"/>
    </row>
    <row r="1037" ht="18" hidden="1" customHeight="1" spans="1:2">
      <c r="A1037" s="234" t="s">
        <v>915</v>
      </c>
      <c r="B1037" s="232"/>
    </row>
    <row r="1038" ht="18" hidden="1" customHeight="1" spans="1:2">
      <c r="A1038" s="234" t="s">
        <v>916</v>
      </c>
      <c r="B1038" s="232"/>
    </row>
    <row r="1039" ht="18" hidden="1" customHeight="1" spans="1:2">
      <c r="A1039" s="234" t="s">
        <v>917</v>
      </c>
      <c r="B1039" s="232"/>
    </row>
    <row r="1040" ht="18" hidden="1" customHeight="1" spans="1:2">
      <c r="A1040" s="234" t="s">
        <v>918</v>
      </c>
      <c r="B1040" s="232"/>
    </row>
    <row r="1041" ht="18" hidden="1" customHeight="1" spans="1:2">
      <c r="A1041" s="230" t="s">
        <v>919</v>
      </c>
      <c r="B1041" s="232">
        <f>SUM(B1042:B1056)</f>
        <v>0</v>
      </c>
    </row>
    <row r="1042" ht="18" hidden="1" customHeight="1" spans="1:2">
      <c r="A1042" s="234" t="s">
        <v>132</v>
      </c>
      <c r="B1042" s="232"/>
    </row>
    <row r="1043" ht="18" hidden="1" customHeight="1" spans="1:2">
      <c r="A1043" s="234" t="s">
        <v>133</v>
      </c>
      <c r="B1043" s="232"/>
    </row>
    <row r="1044" ht="18" hidden="1" customHeight="1" spans="1:2">
      <c r="A1044" s="234" t="s">
        <v>134</v>
      </c>
      <c r="B1044" s="232"/>
    </row>
    <row r="1045" ht="18" hidden="1" customHeight="1" spans="1:2">
      <c r="A1045" s="234" t="s">
        <v>920</v>
      </c>
      <c r="B1045" s="232"/>
    </row>
    <row r="1046" ht="18" hidden="1" customHeight="1" spans="1:2">
      <c r="A1046" s="234" t="s">
        <v>921</v>
      </c>
      <c r="B1046" s="232"/>
    </row>
    <row r="1047" ht="18" hidden="1" customHeight="1" spans="1:2">
      <c r="A1047" s="234" t="s">
        <v>922</v>
      </c>
      <c r="B1047" s="232"/>
    </row>
    <row r="1048" ht="18" hidden="1" customHeight="1" spans="1:2">
      <c r="A1048" s="234" t="s">
        <v>923</v>
      </c>
      <c r="B1048" s="232"/>
    </row>
    <row r="1049" ht="18" hidden="1" customHeight="1" spans="1:2">
      <c r="A1049" s="234" t="s">
        <v>924</v>
      </c>
      <c r="B1049" s="232"/>
    </row>
    <row r="1050" ht="18" hidden="1" customHeight="1" spans="1:2">
      <c r="A1050" s="234" t="s">
        <v>925</v>
      </c>
      <c r="B1050" s="232"/>
    </row>
    <row r="1051" ht="18" hidden="1" customHeight="1" spans="1:2">
      <c r="A1051" s="234" t="s">
        <v>926</v>
      </c>
      <c r="B1051" s="232"/>
    </row>
    <row r="1052" ht="18" hidden="1" customHeight="1" spans="1:2">
      <c r="A1052" s="234" t="s">
        <v>927</v>
      </c>
      <c r="B1052" s="232"/>
    </row>
    <row r="1053" ht="18" hidden="1" customHeight="1" spans="1:2">
      <c r="A1053" s="234" t="s">
        <v>928</v>
      </c>
      <c r="B1053" s="232"/>
    </row>
    <row r="1054" ht="18" hidden="1" customHeight="1" spans="1:2">
      <c r="A1054" s="234" t="s">
        <v>929</v>
      </c>
      <c r="B1054" s="232"/>
    </row>
    <row r="1055" ht="18" hidden="1" customHeight="1" spans="1:2">
      <c r="A1055" s="234" t="s">
        <v>930</v>
      </c>
      <c r="B1055" s="232"/>
    </row>
    <row r="1056" ht="18" hidden="1" customHeight="1" spans="1:2">
      <c r="A1056" s="234" t="s">
        <v>931</v>
      </c>
      <c r="B1056" s="232"/>
    </row>
    <row r="1057" ht="18" hidden="1" customHeight="1" spans="1:2">
      <c r="A1057" s="230" t="s">
        <v>932</v>
      </c>
      <c r="B1057" s="232">
        <f>SUM(B1058:B1061)</f>
        <v>0</v>
      </c>
    </row>
    <row r="1058" ht="18" hidden="1" customHeight="1" spans="1:2">
      <c r="A1058" s="234" t="s">
        <v>132</v>
      </c>
      <c r="B1058" s="232"/>
    </row>
    <row r="1059" ht="18" hidden="1" customHeight="1" spans="1:2">
      <c r="A1059" s="234" t="s">
        <v>133</v>
      </c>
      <c r="B1059" s="232"/>
    </row>
    <row r="1060" ht="18" hidden="1" customHeight="1" spans="1:2">
      <c r="A1060" s="234" t="s">
        <v>134</v>
      </c>
      <c r="B1060" s="232"/>
    </row>
    <row r="1061" ht="18" hidden="1" customHeight="1" spans="1:2">
      <c r="A1061" s="234" t="s">
        <v>933</v>
      </c>
      <c r="B1061" s="232"/>
    </row>
    <row r="1062" ht="18" hidden="1" customHeight="1" spans="1:2">
      <c r="A1062" s="230" t="s">
        <v>934</v>
      </c>
      <c r="B1062" s="232">
        <f>SUM(B1063:B1072)</f>
        <v>0</v>
      </c>
    </row>
    <row r="1063" ht="18" hidden="1" customHeight="1" spans="1:2">
      <c r="A1063" s="234" t="s">
        <v>132</v>
      </c>
      <c r="B1063" s="232"/>
    </row>
    <row r="1064" ht="18" hidden="1" customHeight="1" spans="1:2">
      <c r="A1064" s="234" t="s">
        <v>133</v>
      </c>
      <c r="B1064" s="232"/>
    </row>
    <row r="1065" ht="18" hidden="1" customHeight="1" spans="1:2">
      <c r="A1065" s="234" t="s">
        <v>134</v>
      </c>
      <c r="B1065" s="232"/>
    </row>
    <row r="1066" ht="18" hidden="1" customHeight="1" spans="1:2">
      <c r="A1066" s="234" t="s">
        <v>935</v>
      </c>
      <c r="B1066" s="232"/>
    </row>
    <row r="1067" ht="18" hidden="1" customHeight="1" spans="1:2">
      <c r="A1067" s="234" t="s">
        <v>936</v>
      </c>
      <c r="B1067" s="232"/>
    </row>
    <row r="1068" ht="18" hidden="1" customHeight="1" spans="1:2">
      <c r="A1068" s="234" t="s">
        <v>937</v>
      </c>
      <c r="B1068" s="232"/>
    </row>
    <row r="1069" ht="18" hidden="1" customHeight="1" spans="1:2">
      <c r="A1069" s="234" t="s">
        <v>938</v>
      </c>
      <c r="B1069" s="232"/>
    </row>
    <row r="1070" ht="18" hidden="1" customHeight="1" spans="1:2">
      <c r="A1070" s="234" t="s">
        <v>939</v>
      </c>
      <c r="B1070" s="232"/>
    </row>
    <row r="1071" ht="18" hidden="1" customHeight="1" spans="1:2">
      <c r="A1071" s="234" t="s">
        <v>141</v>
      </c>
      <c r="B1071" s="232"/>
    </row>
    <row r="1072" ht="18" hidden="1" customHeight="1" spans="1:2">
      <c r="A1072" s="234" t="s">
        <v>940</v>
      </c>
      <c r="B1072" s="232"/>
    </row>
    <row r="1073" ht="18" hidden="1" customHeight="1" spans="1:2">
      <c r="A1073" s="230" t="s">
        <v>941</v>
      </c>
      <c r="B1073" s="233">
        <f>SUM(B1074:B1079)</f>
        <v>0</v>
      </c>
    </row>
    <row r="1074" ht="18" hidden="1" customHeight="1" spans="1:2">
      <c r="A1074" s="234" t="s">
        <v>132</v>
      </c>
      <c r="B1074" s="232"/>
    </row>
    <row r="1075" ht="18" hidden="1" customHeight="1" spans="1:2">
      <c r="A1075" s="234" t="s">
        <v>133</v>
      </c>
      <c r="B1075" s="232"/>
    </row>
    <row r="1076" ht="18" hidden="1" customHeight="1" spans="1:2">
      <c r="A1076" s="234" t="s">
        <v>134</v>
      </c>
      <c r="B1076" s="232"/>
    </row>
    <row r="1077" ht="18" hidden="1" customHeight="1" spans="1:2">
      <c r="A1077" s="234" t="s">
        <v>942</v>
      </c>
      <c r="B1077" s="232"/>
    </row>
    <row r="1078" ht="18" hidden="1" customHeight="1" spans="1:2">
      <c r="A1078" s="234" t="s">
        <v>943</v>
      </c>
      <c r="B1078" s="232"/>
    </row>
    <row r="1079" ht="18" hidden="1" customHeight="1" spans="1:2">
      <c r="A1079" s="234" t="s">
        <v>944</v>
      </c>
      <c r="B1079" s="232"/>
    </row>
    <row r="1080" ht="18" customHeight="1" spans="1:2">
      <c r="A1080" s="230" t="s">
        <v>945</v>
      </c>
      <c r="B1080" s="232">
        <f>SUM(B1081:B1087)</f>
        <v>593</v>
      </c>
    </row>
    <row r="1081" ht="18" hidden="1" customHeight="1" spans="1:2">
      <c r="A1081" s="234" t="s">
        <v>132</v>
      </c>
      <c r="B1081" s="232"/>
    </row>
    <row r="1082" ht="18" hidden="1" customHeight="1" spans="1:2">
      <c r="A1082" s="234" t="s">
        <v>133</v>
      </c>
      <c r="B1082" s="232"/>
    </row>
    <row r="1083" ht="18" hidden="1" customHeight="1" spans="1:2">
      <c r="A1083" s="234" t="s">
        <v>134</v>
      </c>
      <c r="B1083" s="232"/>
    </row>
    <row r="1084" ht="18" hidden="1" customHeight="1" spans="1:2">
      <c r="A1084" s="234" t="s">
        <v>946</v>
      </c>
      <c r="B1084" s="232"/>
    </row>
    <row r="1085" ht="18" hidden="1" customHeight="1" spans="1:2">
      <c r="A1085" s="234" t="s">
        <v>947</v>
      </c>
      <c r="B1085" s="232"/>
    </row>
    <row r="1086" ht="18" hidden="1" customHeight="1" spans="1:2">
      <c r="A1086" s="234" t="s">
        <v>948</v>
      </c>
      <c r="B1086" s="232"/>
    </row>
    <row r="1087" ht="18" customHeight="1" spans="1:2">
      <c r="A1087" s="234" t="s">
        <v>949</v>
      </c>
      <c r="B1087" s="232">
        <v>593</v>
      </c>
    </row>
    <row r="1088" ht="18" hidden="1" customHeight="1" spans="1:2">
      <c r="A1088" s="230" t="s">
        <v>950</v>
      </c>
      <c r="B1088" s="232">
        <f>SUM(B1089:B1093)</f>
        <v>0</v>
      </c>
    </row>
    <row r="1089" ht="18" hidden="1" customHeight="1" spans="1:2">
      <c r="A1089" s="234" t="s">
        <v>951</v>
      </c>
      <c r="B1089" s="232"/>
    </row>
    <row r="1090" ht="18" hidden="1" customHeight="1" spans="1:2">
      <c r="A1090" s="234" t="s">
        <v>952</v>
      </c>
      <c r="B1090" s="232"/>
    </row>
    <row r="1091" ht="18" hidden="1" customHeight="1" spans="1:2">
      <c r="A1091" s="234" t="s">
        <v>953</v>
      </c>
      <c r="B1091" s="232"/>
    </row>
    <row r="1092" ht="18" hidden="1" customHeight="1" spans="1:2">
      <c r="A1092" s="234" t="s">
        <v>954</v>
      </c>
      <c r="B1092" s="232"/>
    </row>
    <row r="1093" ht="18" hidden="1" customHeight="1" spans="1:2">
      <c r="A1093" s="234" t="s">
        <v>955</v>
      </c>
      <c r="B1093" s="232"/>
    </row>
    <row r="1094" ht="18" hidden="1" customHeight="1" spans="1:2">
      <c r="A1094" s="230" t="s">
        <v>956</v>
      </c>
      <c r="B1094" s="232">
        <f>B1095+B1105+B1111</f>
        <v>0</v>
      </c>
    </row>
    <row r="1095" ht="18" hidden="1" customHeight="1" spans="1:2">
      <c r="A1095" s="230" t="s">
        <v>957</v>
      </c>
      <c r="B1095" s="232">
        <f>SUM(B1096:B1104)</f>
        <v>0</v>
      </c>
    </row>
    <row r="1096" ht="18" hidden="1" customHeight="1" spans="1:2">
      <c r="A1096" s="234" t="s">
        <v>132</v>
      </c>
      <c r="B1096" s="232"/>
    </row>
    <row r="1097" ht="18" hidden="1" customHeight="1" spans="1:2">
      <c r="A1097" s="234" t="s">
        <v>133</v>
      </c>
      <c r="B1097" s="232"/>
    </row>
    <row r="1098" ht="18" hidden="1" customHeight="1" spans="1:2">
      <c r="A1098" s="234" t="s">
        <v>134</v>
      </c>
      <c r="B1098" s="232"/>
    </row>
    <row r="1099" ht="18" hidden="1" customHeight="1" spans="1:2">
      <c r="A1099" s="234" t="s">
        <v>958</v>
      </c>
      <c r="B1099" s="232"/>
    </row>
    <row r="1100" ht="18" hidden="1" customHeight="1" spans="1:2">
      <c r="A1100" s="234" t="s">
        <v>959</v>
      </c>
      <c r="B1100" s="232"/>
    </row>
    <row r="1101" ht="18" hidden="1" customHeight="1" spans="1:2">
      <c r="A1101" s="234" t="s">
        <v>960</v>
      </c>
      <c r="B1101" s="232"/>
    </row>
    <row r="1102" ht="18" hidden="1" customHeight="1" spans="1:2">
      <c r="A1102" s="234" t="s">
        <v>961</v>
      </c>
      <c r="B1102" s="232"/>
    </row>
    <row r="1103" ht="18" hidden="1" customHeight="1" spans="1:2">
      <c r="A1103" s="234" t="s">
        <v>141</v>
      </c>
      <c r="B1103" s="232"/>
    </row>
    <row r="1104" ht="18" hidden="1" customHeight="1" spans="1:2">
      <c r="A1104" s="234" t="s">
        <v>962</v>
      </c>
      <c r="B1104" s="232"/>
    </row>
    <row r="1105" ht="18" hidden="1" customHeight="1" spans="1:2">
      <c r="A1105" s="230" t="s">
        <v>963</v>
      </c>
      <c r="B1105" s="232">
        <f>SUM(B1106:B1110)</f>
        <v>0</v>
      </c>
    </row>
    <row r="1106" ht="18" hidden="1" customHeight="1" spans="1:2">
      <c r="A1106" s="234" t="s">
        <v>132</v>
      </c>
      <c r="B1106" s="232"/>
    </row>
    <row r="1107" ht="18" hidden="1" customHeight="1" spans="1:2">
      <c r="A1107" s="234" t="s">
        <v>133</v>
      </c>
      <c r="B1107" s="232"/>
    </row>
    <row r="1108" ht="18" hidden="1" customHeight="1" spans="1:2">
      <c r="A1108" s="234" t="s">
        <v>134</v>
      </c>
      <c r="B1108" s="232"/>
    </row>
    <row r="1109" ht="18" hidden="1" customHeight="1" spans="1:2">
      <c r="A1109" s="234" t="s">
        <v>964</v>
      </c>
      <c r="B1109" s="232"/>
    </row>
    <row r="1110" ht="18" hidden="1" customHeight="1" spans="1:2">
      <c r="A1110" s="234" t="s">
        <v>965</v>
      </c>
      <c r="B1110" s="232"/>
    </row>
    <row r="1111" ht="18" hidden="1" customHeight="1" spans="1:2">
      <c r="A1111" s="230" t="s">
        <v>966</v>
      </c>
      <c r="B1111" s="232">
        <f>SUM(B1112:B1113)</f>
        <v>0</v>
      </c>
    </row>
    <row r="1112" ht="18" hidden="1" customHeight="1" spans="1:2">
      <c r="A1112" s="234" t="s">
        <v>967</v>
      </c>
      <c r="B1112" s="232"/>
    </row>
    <row r="1113" ht="18" hidden="1" customHeight="1" spans="1:2">
      <c r="A1113" s="234" t="s">
        <v>968</v>
      </c>
      <c r="B1113" s="232"/>
    </row>
    <row r="1114" ht="18" hidden="1" customHeight="1" spans="1:2">
      <c r="A1114" s="230" t="s">
        <v>969</v>
      </c>
      <c r="B1114" s="232">
        <f>B1115+B1122+B1132+B1138+B1141</f>
        <v>0</v>
      </c>
    </row>
    <row r="1115" ht="18" hidden="1" customHeight="1" spans="1:2">
      <c r="A1115" s="230" t="s">
        <v>970</v>
      </c>
      <c r="B1115" s="232">
        <f>SUM(B1116:B1121)</f>
        <v>0</v>
      </c>
    </row>
    <row r="1116" ht="18" hidden="1" customHeight="1" spans="1:2">
      <c r="A1116" s="234" t="s">
        <v>132</v>
      </c>
      <c r="B1116" s="232"/>
    </row>
    <row r="1117" ht="18" hidden="1" customHeight="1" spans="1:2">
      <c r="A1117" s="234" t="s">
        <v>133</v>
      </c>
      <c r="B1117" s="232"/>
    </row>
    <row r="1118" ht="18" hidden="1" customHeight="1" spans="1:2">
      <c r="A1118" s="234" t="s">
        <v>134</v>
      </c>
      <c r="B1118" s="232"/>
    </row>
    <row r="1119" ht="18" hidden="1" customHeight="1" spans="1:2">
      <c r="A1119" s="234" t="s">
        <v>971</v>
      </c>
      <c r="B1119" s="232"/>
    </row>
    <row r="1120" ht="18" hidden="1" customHeight="1" spans="1:2">
      <c r="A1120" s="234" t="s">
        <v>141</v>
      </c>
      <c r="B1120" s="232"/>
    </row>
    <row r="1121" ht="18" hidden="1" customHeight="1" spans="1:2">
      <c r="A1121" s="234" t="s">
        <v>972</v>
      </c>
      <c r="B1121" s="232"/>
    </row>
    <row r="1122" ht="18" hidden="1" customHeight="1" spans="1:2">
      <c r="A1122" s="230" t="s">
        <v>973</v>
      </c>
      <c r="B1122" s="232">
        <f>SUM(B1123:B1131)</f>
        <v>0</v>
      </c>
    </row>
    <row r="1123" ht="18" hidden="1" customHeight="1" spans="1:2">
      <c r="A1123" s="234" t="s">
        <v>974</v>
      </c>
      <c r="B1123" s="232"/>
    </row>
    <row r="1124" ht="18" hidden="1" customHeight="1" spans="1:2">
      <c r="A1124" s="234" t="s">
        <v>975</v>
      </c>
      <c r="B1124" s="232"/>
    </row>
    <row r="1125" ht="18" hidden="1" customHeight="1" spans="1:2">
      <c r="A1125" s="234" t="s">
        <v>976</v>
      </c>
      <c r="B1125" s="232"/>
    </row>
    <row r="1126" ht="18" hidden="1" customHeight="1" spans="1:2">
      <c r="A1126" s="234" t="s">
        <v>977</v>
      </c>
      <c r="B1126" s="232"/>
    </row>
    <row r="1127" ht="18" hidden="1" customHeight="1" spans="1:2">
      <c r="A1127" s="234" t="s">
        <v>978</v>
      </c>
      <c r="B1127" s="232"/>
    </row>
    <row r="1128" ht="18" hidden="1" customHeight="1" spans="1:2">
      <c r="A1128" s="234" t="s">
        <v>979</v>
      </c>
      <c r="B1128" s="232"/>
    </row>
    <row r="1129" ht="18" hidden="1" customHeight="1" spans="1:2">
      <c r="A1129" s="234" t="s">
        <v>980</v>
      </c>
      <c r="B1129" s="232"/>
    </row>
    <row r="1130" ht="18" hidden="1" customHeight="1" spans="1:2">
      <c r="A1130" s="234" t="s">
        <v>981</v>
      </c>
      <c r="B1130" s="232"/>
    </row>
    <row r="1131" ht="18" hidden="1" customHeight="1" spans="1:2">
      <c r="A1131" s="234" t="s">
        <v>982</v>
      </c>
      <c r="B1131" s="232"/>
    </row>
    <row r="1132" ht="18" hidden="1" customHeight="1" spans="1:2">
      <c r="A1132" s="230" t="s">
        <v>983</v>
      </c>
      <c r="B1132" s="232">
        <f>SUM(B1133:B1137)</f>
        <v>0</v>
      </c>
    </row>
    <row r="1133" ht="18" hidden="1" customHeight="1" spans="1:2">
      <c r="A1133" s="234" t="s">
        <v>984</v>
      </c>
      <c r="B1133" s="232"/>
    </row>
    <row r="1134" ht="18" hidden="1" customHeight="1" spans="1:2">
      <c r="A1134" s="234" t="s">
        <v>985</v>
      </c>
      <c r="B1134" s="232"/>
    </row>
    <row r="1135" ht="18" hidden="1" customHeight="1" spans="1:2">
      <c r="A1135" s="234" t="s">
        <v>986</v>
      </c>
      <c r="B1135" s="232"/>
    </row>
    <row r="1136" ht="18" hidden="1" customHeight="1" spans="1:2">
      <c r="A1136" s="234" t="s">
        <v>987</v>
      </c>
      <c r="B1136" s="232"/>
    </row>
    <row r="1137" ht="18" hidden="1" customHeight="1" spans="1:2">
      <c r="A1137" s="234" t="s">
        <v>988</v>
      </c>
      <c r="B1137" s="232"/>
    </row>
    <row r="1138" ht="18" hidden="1" customHeight="1" spans="1:2">
      <c r="A1138" s="230" t="s">
        <v>989</v>
      </c>
      <c r="B1138" s="232">
        <f>SUM(B1139:B1140)</f>
        <v>0</v>
      </c>
    </row>
    <row r="1139" ht="18" hidden="1" customHeight="1" spans="1:2">
      <c r="A1139" s="234" t="s">
        <v>990</v>
      </c>
      <c r="B1139" s="232"/>
    </row>
    <row r="1140" ht="18" hidden="1" customHeight="1" spans="1:2">
      <c r="A1140" s="234" t="s">
        <v>991</v>
      </c>
      <c r="B1140" s="232"/>
    </row>
    <row r="1141" ht="18" hidden="1" customHeight="1" spans="1:2">
      <c r="A1141" s="230" t="s">
        <v>992</v>
      </c>
      <c r="B1141" s="232">
        <f>B1142+B1143</f>
        <v>0</v>
      </c>
    </row>
    <row r="1142" ht="18" hidden="1" customHeight="1" spans="1:2">
      <c r="A1142" s="234" t="s">
        <v>993</v>
      </c>
      <c r="B1142" s="232"/>
    </row>
    <row r="1143" ht="18" hidden="1" customHeight="1" spans="1:2">
      <c r="A1143" s="234" t="s">
        <v>994</v>
      </c>
      <c r="B1143" s="232"/>
    </row>
    <row r="1144" ht="18" hidden="1" customHeight="1" spans="1:2">
      <c r="A1144" s="230" t="s">
        <v>995</v>
      </c>
      <c r="B1144" s="232">
        <f>SUM(B1145:B1153)</f>
        <v>0</v>
      </c>
    </row>
    <row r="1145" ht="18" hidden="1" customHeight="1" spans="1:2">
      <c r="A1145" s="230" t="s">
        <v>996</v>
      </c>
      <c r="B1145" s="232"/>
    </row>
    <row r="1146" ht="18" hidden="1" customHeight="1" spans="1:2">
      <c r="A1146" s="230" t="s">
        <v>997</v>
      </c>
      <c r="B1146" s="232"/>
    </row>
    <row r="1147" ht="18" hidden="1" customHeight="1" spans="1:2">
      <c r="A1147" s="230" t="s">
        <v>998</v>
      </c>
      <c r="B1147" s="232"/>
    </row>
    <row r="1148" ht="18" hidden="1" customHeight="1" spans="1:2">
      <c r="A1148" s="230" t="s">
        <v>999</v>
      </c>
      <c r="B1148" s="232"/>
    </row>
    <row r="1149" ht="18" hidden="1" customHeight="1" spans="1:2">
      <c r="A1149" s="230" t="s">
        <v>1000</v>
      </c>
      <c r="B1149" s="232"/>
    </row>
    <row r="1150" ht="18" hidden="1" customHeight="1" spans="1:2">
      <c r="A1150" s="230" t="s">
        <v>1001</v>
      </c>
      <c r="B1150" s="232"/>
    </row>
    <row r="1151" ht="18" hidden="1" customHeight="1" spans="1:2">
      <c r="A1151" s="230" t="s">
        <v>1002</v>
      </c>
      <c r="B1151" s="232"/>
    </row>
    <row r="1152" ht="18" hidden="1" customHeight="1" spans="1:2">
      <c r="A1152" s="230" t="s">
        <v>1003</v>
      </c>
      <c r="B1152" s="232"/>
    </row>
    <row r="1153" ht="18" hidden="1" customHeight="1" spans="1:2">
      <c r="A1153" s="230" t="s">
        <v>1004</v>
      </c>
      <c r="B1153" s="232"/>
    </row>
    <row r="1154" ht="18" hidden="1" customHeight="1" spans="1:2">
      <c r="A1154" s="230" t="s">
        <v>1005</v>
      </c>
      <c r="B1154" s="232">
        <f>B1155+B1182+B1197</f>
        <v>0</v>
      </c>
    </row>
    <row r="1155" ht="18" hidden="1" customHeight="1" spans="1:2">
      <c r="A1155" s="230" t="s">
        <v>1006</v>
      </c>
      <c r="B1155" s="232">
        <f>SUM(B1156:B1181)</f>
        <v>0</v>
      </c>
    </row>
    <row r="1156" ht="18" hidden="1" customHeight="1" spans="1:2">
      <c r="A1156" s="234" t="s">
        <v>132</v>
      </c>
      <c r="B1156" s="232"/>
    </row>
    <row r="1157" ht="18" hidden="1" customHeight="1" spans="1:2">
      <c r="A1157" s="234" t="s">
        <v>133</v>
      </c>
      <c r="B1157" s="232"/>
    </row>
    <row r="1158" ht="18" hidden="1" customHeight="1" spans="1:2">
      <c r="A1158" s="234" t="s">
        <v>134</v>
      </c>
      <c r="B1158" s="232"/>
    </row>
    <row r="1159" ht="18" hidden="1" customHeight="1" spans="1:2">
      <c r="A1159" s="234" t="s">
        <v>1007</v>
      </c>
      <c r="B1159" s="232"/>
    </row>
    <row r="1160" ht="18" hidden="1" customHeight="1" spans="1:2">
      <c r="A1160" s="234" t="s">
        <v>1008</v>
      </c>
      <c r="B1160" s="232"/>
    </row>
    <row r="1161" ht="18" hidden="1" customHeight="1" spans="1:2">
      <c r="A1161" s="234" t="s">
        <v>1009</v>
      </c>
      <c r="B1161" s="232"/>
    </row>
    <row r="1162" ht="18" hidden="1" customHeight="1" spans="1:2">
      <c r="A1162" s="234" t="s">
        <v>1010</v>
      </c>
      <c r="B1162" s="232"/>
    </row>
    <row r="1163" ht="18" hidden="1" customHeight="1" spans="1:2">
      <c r="A1163" s="234" t="s">
        <v>1011</v>
      </c>
      <c r="B1163" s="232"/>
    </row>
    <row r="1164" ht="18" hidden="1" customHeight="1" spans="1:2">
      <c r="A1164" s="234" t="s">
        <v>1012</v>
      </c>
      <c r="B1164" s="232"/>
    </row>
    <row r="1165" ht="18" hidden="1" customHeight="1" spans="1:2">
      <c r="A1165" s="234" t="s">
        <v>1013</v>
      </c>
      <c r="B1165" s="232"/>
    </row>
    <row r="1166" ht="18" hidden="1" customHeight="1" spans="1:2">
      <c r="A1166" s="234" t="s">
        <v>1014</v>
      </c>
      <c r="B1166" s="232"/>
    </row>
    <row r="1167" ht="18" hidden="1" customHeight="1" spans="1:2">
      <c r="A1167" s="234" t="s">
        <v>1015</v>
      </c>
      <c r="B1167" s="232"/>
    </row>
    <row r="1168" ht="18" hidden="1" customHeight="1" spans="1:2">
      <c r="A1168" s="234" t="s">
        <v>1016</v>
      </c>
      <c r="B1168" s="232"/>
    </row>
    <row r="1169" ht="18" hidden="1" customHeight="1" spans="1:2">
      <c r="A1169" s="234" t="s">
        <v>1017</v>
      </c>
      <c r="B1169" s="232"/>
    </row>
    <row r="1170" ht="18" hidden="1" customHeight="1" spans="1:2">
      <c r="A1170" s="234" t="s">
        <v>1018</v>
      </c>
      <c r="B1170" s="232"/>
    </row>
    <row r="1171" ht="18" hidden="1" customHeight="1" spans="1:2">
      <c r="A1171" s="234" t="s">
        <v>1019</v>
      </c>
      <c r="B1171" s="232"/>
    </row>
    <row r="1172" ht="18" hidden="1" customHeight="1" spans="1:2">
      <c r="A1172" s="234" t="s">
        <v>1020</v>
      </c>
      <c r="B1172" s="232"/>
    </row>
    <row r="1173" ht="18" hidden="1" customHeight="1" spans="1:2">
      <c r="A1173" s="234" t="s">
        <v>1021</v>
      </c>
      <c r="B1173" s="232"/>
    </row>
    <row r="1174" ht="18" hidden="1" customHeight="1" spans="1:2">
      <c r="A1174" s="234" t="s">
        <v>1022</v>
      </c>
      <c r="B1174" s="232"/>
    </row>
    <row r="1175" ht="18" hidden="1" customHeight="1" spans="1:2">
      <c r="A1175" s="234" t="s">
        <v>1023</v>
      </c>
      <c r="B1175" s="232"/>
    </row>
    <row r="1176" ht="18" hidden="1" customHeight="1" spans="1:2">
      <c r="A1176" s="234" t="s">
        <v>1024</v>
      </c>
      <c r="B1176" s="232"/>
    </row>
    <row r="1177" ht="18" hidden="1" customHeight="1" spans="1:2">
      <c r="A1177" s="234" t="s">
        <v>1025</v>
      </c>
      <c r="B1177" s="232"/>
    </row>
    <row r="1178" ht="18" hidden="1" customHeight="1" spans="1:2">
      <c r="A1178" s="234" t="s">
        <v>1026</v>
      </c>
      <c r="B1178" s="232"/>
    </row>
    <row r="1179" ht="18" hidden="1" customHeight="1" spans="1:2">
      <c r="A1179" s="234" t="s">
        <v>1027</v>
      </c>
      <c r="B1179" s="232"/>
    </row>
    <row r="1180" ht="18" hidden="1" customHeight="1" spans="1:2">
      <c r="A1180" s="234" t="s">
        <v>141</v>
      </c>
      <c r="B1180" s="232"/>
    </row>
    <row r="1181" ht="18" hidden="1" customHeight="1" spans="1:2">
      <c r="A1181" s="234" t="s">
        <v>1028</v>
      </c>
      <c r="B1181" s="232"/>
    </row>
    <row r="1182" ht="18" hidden="1" customHeight="1" spans="1:2">
      <c r="A1182" s="230" t="s">
        <v>1029</v>
      </c>
      <c r="B1182" s="232">
        <f>SUM(B1183:B1196)</f>
        <v>0</v>
      </c>
    </row>
    <row r="1183" ht="18" hidden="1" customHeight="1" spans="1:2">
      <c r="A1183" s="234" t="s">
        <v>132</v>
      </c>
      <c r="B1183" s="232"/>
    </row>
    <row r="1184" ht="18" hidden="1" customHeight="1" spans="1:2">
      <c r="A1184" s="234" t="s">
        <v>133</v>
      </c>
      <c r="B1184" s="232"/>
    </row>
    <row r="1185" ht="18" hidden="1" customHeight="1" spans="1:2">
      <c r="A1185" s="234" t="s">
        <v>134</v>
      </c>
      <c r="B1185" s="232"/>
    </row>
    <row r="1186" ht="18" hidden="1" customHeight="1" spans="1:2">
      <c r="A1186" s="234" t="s">
        <v>1030</v>
      </c>
      <c r="B1186" s="232"/>
    </row>
    <row r="1187" ht="18" hidden="1" customHeight="1" spans="1:2">
      <c r="A1187" s="234" t="s">
        <v>1031</v>
      </c>
      <c r="B1187" s="232"/>
    </row>
    <row r="1188" ht="18" hidden="1" customHeight="1" spans="1:2">
      <c r="A1188" s="234" t="s">
        <v>1032</v>
      </c>
      <c r="B1188" s="232"/>
    </row>
    <row r="1189" ht="18" hidden="1" customHeight="1" spans="1:2">
      <c r="A1189" s="234" t="s">
        <v>1033</v>
      </c>
      <c r="B1189" s="232"/>
    </row>
    <row r="1190" ht="18" hidden="1" customHeight="1" spans="1:2">
      <c r="A1190" s="234" t="s">
        <v>1034</v>
      </c>
      <c r="B1190" s="232"/>
    </row>
    <row r="1191" ht="18" hidden="1" customHeight="1" spans="1:2">
      <c r="A1191" s="234" t="s">
        <v>1035</v>
      </c>
      <c r="B1191" s="232"/>
    </row>
    <row r="1192" ht="18" hidden="1" customHeight="1" spans="1:2">
      <c r="A1192" s="234" t="s">
        <v>1036</v>
      </c>
      <c r="B1192" s="232"/>
    </row>
    <row r="1193" ht="18" hidden="1" customHeight="1" spans="1:2">
      <c r="A1193" s="234" t="s">
        <v>1037</v>
      </c>
      <c r="B1193" s="232"/>
    </row>
    <row r="1194" ht="18" hidden="1" customHeight="1" spans="1:2">
      <c r="A1194" s="234" t="s">
        <v>1038</v>
      </c>
      <c r="B1194" s="232"/>
    </row>
    <row r="1195" ht="18" hidden="1" customHeight="1" spans="1:2">
      <c r="A1195" s="234" t="s">
        <v>1039</v>
      </c>
      <c r="B1195" s="232"/>
    </row>
    <row r="1196" ht="18" hidden="1" customHeight="1" spans="1:2">
      <c r="A1196" s="234" t="s">
        <v>1040</v>
      </c>
      <c r="B1196" s="232"/>
    </row>
    <row r="1197" ht="18" hidden="1" customHeight="1" spans="1:2">
      <c r="A1197" s="230" t="s">
        <v>1041</v>
      </c>
      <c r="B1197" s="232">
        <f>B1198</f>
        <v>0</v>
      </c>
    </row>
    <row r="1198" ht="18" hidden="1" customHeight="1" spans="1:2">
      <c r="A1198" s="234" t="s">
        <v>1042</v>
      </c>
      <c r="B1198" s="232"/>
    </row>
    <row r="1199" ht="18" customHeight="1" spans="1:2">
      <c r="A1199" s="230" t="s">
        <v>1043</v>
      </c>
      <c r="B1199" s="232">
        <f>SUM(B1200,B1211,B1215)</f>
        <v>130</v>
      </c>
    </row>
    <row r="1200" ht="18" hidden="1" customHeight="1" spans="1:2">
      <c r="A1200" s="230" t="s">
        <v>1044</v>
      </c>
      <c r="B1200" s="232">
        <f>SUM(B1201:B1210)</f>
        <v>0</v>
      </c>
    </row>
    <row r="1201" ht="18" hidden="1" customHeight="1" spans="1:2">
      <c r="A1201" s="234" t="s">
        <v>1045</v>
      </c>
      <c r="B1201" s="232"/>
    </row>
    <row r="1202" ht="18" hidden="1" customHeight="1" spans="1:2">
      <c r="A1202" s="234" t="s">
        <v>1046</v>
      </c>
      <c r="B1202" s="232"/>
    </row>
    <row r="1203" ht="18" hidden="1" customHeight="1" spans="1:2">
      <c r="A1203" s="234" t="s">
        <v>1047</v>
      </c>
      <c r="B1203" s="232"/>
    </row>
    <row r="1204" ht="18" hidden="1" customHeight="1" spans="1:2">
      <c r="A1204" s="234" t="s">
        <v>1048</v>
      </c>
      <c r="B1204" s="232"/>
    </row>
    <row r="1205" ht="18" hidden="1" customHeight="1" spans="1:2">
      <c r="A1205" s="234" t="s">
        <v>1049</v>
      </c>
      <c r="B1205" s="232"/>
    </row>
    <row r="1206" ht="18" hidden="1" customHeight="1" spans="1:2">
      <c r="A1206" s="234" t="s">
        <v>1050</v>
      </c>
      <c r="B1206" s="232"/>
    </row>
    <row r="1207" ht="18" hidden="1" customHeight="1" spans="1:2">
      <c r="A1207" s="234" t="s">
        <v>1051</v>
      </c>
      <c r="B1207" s="232"/>
    </row>
    <row r="1208" ht="18" hidden="1" customHeight="1" spans="1:2">
      <c r="A1208" s="234" t="s">
        <v>1052</v>
      </c>
      <c r="B1208" s="232"/>
    </row>
    <row r="1209" ht="18" hidden="1" customHeight="1" spans="1:2">
      <c r="A1209" s="234" t="s">
        <v>1053</v>
      </c>
      <c r="B1209" s="232"/>
    </row>
    <row r="1210" ht="18" hidden="1" customHeight="1" spans="1:2">
      <c r="A1210" s="234" t="s">
        <v>1054</v>
      </c>
      <c r="B1210" s="232"/>
    </row>
    <row r="1211" ht="18" customHeight="1" spans="1:2">
      <c r="A1211" s="230" t="s">
        <v>1055</v>
      </c>
      <c r="B1211" s="232">
        <f>SUM(B1212:B1214)</f>
        <v>130</v>
      </c>
    </row>
    <row r="1212" ht="18" customHeight="1" spans="1:2">
      <c r="A1212" s="234" t="s">
        <v>1056</v>
      </c>
      <c r="B1212" s="232">
        <v>130</v>
      </c>
    </row>
    <row r="1213" ht="18" hidden="1" customHeight="1" spans="1:2">
      <c r="A1213" s="234" t="s">
        <v>1057</v>
      </c>
      <c r="B1213" s="232"/>
    </row>
    <row r="1214" ht="18" hidden="1" customHeight="1" spans="1:2">
      <c r="A1214" s="234" t="s">
        <v>1058</v>
      </c>
      <c r="B1214" s="232"/>
    </row>
    <row r="1215" ht="18" hidden="1" customHeight="1" spans="1:2">
      <c r="A1215" s="230" t="s">
        <v>1059</v>
      </c>
      <c r="B1215" s="232">
        <f>SUM(B1216:B1218)</f>
        <v>0</v>
      </c>
    </row>
    <row r="1216" ht="18" hidden="1" customHeight="1" spans="1:2">
      <c r="A1216" s="234" t="s">
        <v>1060</v>
      </c>
      <c r="B1216" s="232"/>
    </row>
    <row r="1217" ht="18" hidden="1" customHeight="1" spans="1:2">
      <c r="A1217" s="234" t="s">
        <v>1061</v>
      </c>
      <c r="B1217" s="232"/>
    </row>
    <row r="1218" ht="18" hidden="1" customHeight="1" spans="1:2">
      <c r="A1218" s="234" t="s">
        <v>1062</v>
      </c>
      <c r="B1218" s="232"/>
    </row>
    <row r="1219" ht="18" hidden="1" customHeight="1" spans="1:2">
      <c r="A1219" s="230" t="s">
        <v>1063</v>
      </c>
      <c r="B1219" s="232">
        <f>B1220+B1238+B1244+B1250</f>
        <v>0</v>
      </c>
    </row>
    <row r="1220" ht="18" hidden="1" customHeight="1" spans="1:2">
      <c r="A1220" s="230" t="s">
        <v>1064</v>
      </c>
      <c r="B1220" s="232">
        <f>SUM(B1221:B1237)</f>
        <v>0</v>
      </c>
    </row>
    <row r="1221" ht="18" hidden="1" customHeight="1" spans="1:2">
      <c r="A1221" s="234" t="s">
        <v>132</v>
      </c>
      <c r="B1221" s="232"/>
    </row>
    <row r="1222" ht="18" hidden="1" customHeight="1" spans="1:2">
      <c r="A1222" s="234" t="s">
        <v>133</v>
      </c>
      <c r="B1222" s="232"/>
    </row>
    <row r="1223" ht="18" hidden="1" customHeight="1" spans="1:2">
      <c r="A1223" s="234" t="s">
        <v>134</v>
      </c>
      <c r="B1223" s="232"/>
    </row>
    <row r="1224" ht="18" hidden="1" customHeight="1" spans="1:2">
      <c r="A1224" s="234" t="s">
        <v>1065</v>
      </c>
      <c r="B1224" s="232"/>
    </row>
    <row r="1225" ht="18" hidden="1" customHeight="1" spans="1:2">
      <c r="A1225" s="234" t="s">
        <v>1066</v>
      </c>
      <c r="B1225" s="232"/>
    </row>
    <row r="1226" ht="18" hidden="1" customHeight="1" spans="1:2">
      <c r="A1226" s="234" t="s">
        <v>1067</v>
      </c>
      <c r="B1226" s="232"/>
    </row>
    <row r="1227" ht="18" hidden="1" customHeight="1" spans="1:2">
      <c r="A1227" s="234" t="s">
        <v>1068</v>
      </c>
      <c r="B1227" s="232"/>
    </row>
    <row r="1228" ht="18" hidden="1" customHeight="1" spans="1:2">
      <c r="A1228" s="234" t="s">
        <v>1069</v>
      </c>
      <c r="B1228" s="232"/>
    </row>
    <row r="1229" ht="18" hidden="1" customHeight="1" spans="1:2">
      <c r="A1229" s="234" t="s">
        <v>1070</v>
      </c>
      <c r="B1229" s="232"/>
    </row>
    <row r="1230" ht="18" hidden="1" customHeight="1" spans="1:2">
      <c r="A1230" s="234" t="s">
        <v>1071</v>
      </c>
      <c r="B1230" s="232"/>
    </row>
    <row r="1231" ht="18" hidden="1" customHeight="1" spans="1:2">
      <c r="A1231" s="234" t="s">
        <v>1072</v>
      </c>
      <c r="B1231" s="232"/>
    </row>
    <row r="1232" ht="18" hidden="1" customHeight="1" spans="1:2">
      <c r="A1232" s="234" t="s">
        <v>1073</v>
      </c>
      <c r="B1232" s="232"/>
    </row>
    <row r="1233" ht="18" hidden="1" customHeight="1" spans="1:2">
      <c r="A1233" s="234" t="s">
        <v>1074</v>
      </c>
      <c r="B1233" s="232"/>
    </row>
    <row r="1234" ht="18" hidden="1" customHeight="1" spans="1:2">
      <c r="A1234" s="234" t="s">
        <v>1075</v>
      </c>
      <c r="B1234" s="232"/>
    </row>
    <row r="1235" ht="18" hidden="1" customHeight="1" spans="1:2">
      <c r="A1235" s="234" t="s">
        <v>1076</v>
      </c>
      <c r="B1235" s="232"/>
    </row>
    <row r="1236" ht="18" hidden="1" customHeight="1" spans="1:2">
      <c r="A1236" s="234" t="s">
        <v>141</v>
      </c>
      <c r="B1236" s="232"/>
    </row>
    <row r="1237" ht="18" hidden="1" customHeight="1" spans="1:2">
      <c r="A1237" s="234" t="s">
        <v>1077</v>
      </c>
      <c r="B1237" s="232"/>
    </row>
    <row r="1238" ht="18" hidden="1" customHeight="1" spans="1:2">
      <c r="A1238" s="230" t="s">
        <v>1078</v>
      </c>
      <c r="B1238" s="232">
        <f>SUM(B1239:B1243)</f>
        <v>0</v>
      </c>
    </row>
    <row r="1239" ht="18" hidden="1" customHeight="1" spans="1:2">
      <c r="A1239" s="234" t="s">
        <v>1079</v>
      </c>
      <c r="B1239" s="232"/>
    </row>
    <row r="1240" ht="18" hidden="1" customHeight="1" spans="1:2">
      <c r="A1240" s="234" t="s">
        <v>1080</v>
      </c>
      <c r="B1240" s="232"/>
    </row>
    <row r="1241" ht="18" hidden="1" customHeight="1" spans="1:2">
      <c r="A1241" s="234" t="s">
        <v>1081</v>
      </c>
      <c r="B1241" s="232"/>
    </row>
    <row r="1242" ht="18" hidden="1" customHeight="1" spans="1:2">
      <c r="A1242" s="234" t="s">
        <v>1082</v>
      </c>
      <c r="B1242" s="232"/>
    </row>
    <row r="1243" ht="18" hidden="1" customHeight="1" spans="1:2">
      <c r="A1243" s="234" t="s">
        <v>1083</v>
      </c>
      <c r="B1243" s="232"/>
    </row>
    <row r="1244" ht="18" hidden="1" customHeight="1" spans="1:2">
      <c r="A1244" s="230" t="s">
        <v>1084</v>
      </c>
      <c r="B1244" s="232">
        <f>SUM(B1245:B1249)</f>
        <v>0</v>
      </c>
    </row>
    <row r="1245" ht="18" hidden="1" customHeight="1" spans="1:2">
      <c r="A1245" s="234" t="s">
        <v>1085</v>
      </c>
      <c r="B1245" s="232"/>
    </row>
    <row r="1246" ht="18" hidden="1" customHeight="1" spans="1:2">
      <c r="A1246" s="234" t="s">
        <v>1086</v>
      </c>
      <c r="B1246" s="232"/>
    </row>
    <row r="1247" ht="18" hidden="1" customHeight="1" spans="1:2">
      <c r="A1247" s="234" t="s">
        <v>1087</v>
      </c>
      <c r="B1247" s="232"/>
    </row>
    <row r="1248" ht="18" hidden="1" customHeight="1" spans="1:2">
      <c r="A1248" s="234" t="s">
        <v>1088</v>
      </c>
      <c r="B1248" s="232"/>
    </row>
    <row r="1249" ht="18" hidden="1" customHeight="1" spans="1:2">
      <c r="A1249" s="234" t="s">
        <v>1089</v>
      </c>
      <c r="B1249" s="232"/>
    </row>
    <row r="1250" ht="18" hidden="1" customHeight="1" spans="1:2">
      <c r="A1250" s="230" t="s">
        <v>1090</v>
      </c>
      <c r="B1250" s="232">
        <f>SUM(B1251:B1262)</f>
        <v>0</v>
      </c>
    </row>
    <row r="1251" ht="18" hidden="1" customHeight="1" spans="1:2">
      <c r="A1251" s="234" t="s">
        <v>1091</v>
      </c>
      <c r="B1251" s="232"/>
    </row>
    <row r="1252" ht="18" hidden="1" customHeight="1" spans="1:2">
      <c r="A1252" s="234" t="s">
        <v>1092</v>
      </c>
      <c r="B1252" s="232"/>
    </row>
    <row r="1253" ht="18" hidden="1" customHeight="1" spans="1:2">
      <c r="A1253" s="234" t="s">
        <v>1093</v>
      </c>
      <c r="B1253" s="232"/>
    </row>
    <row r="1254" ht="18" hidden="1" customHeight="1" spans="1:2">
      <c r="A1254" s="234" t="s">
        <v>1094</v>
      </c>
      <c r="B1254" s="232"/>
    </row>
    <row r="1255" ht="18" hidden="1" customHeight="1" spans="1:2">
      <c r="A1255" s="234" t="s">
        <v>1095</v>
      </c>
      <c r="B1255" s="232"/>
    </row>
    <row r="1256" ht="18" hidden="1" customHeight="1" spans="1:2">
      <c r="A1256" s="234" t="s">
        <v>1096</v>
      </c>
      <c r="B1256" s="232"/>
    </row>
    <row r="1257" ht="18" hidden="1" customHeight="1" spans="1:2">
      <c r="A1257" s="234" t="s">
        <v>1097</v>
      </c>
      <c r="B1257" s="232"/>
    </row>
    <row r="1258" ht="18" hidden="1" customHeight="1" spans="1:2">
      <c r="A1258" s="234" t="s">
        <v>1098</v>
      </c>
      <c r="B1258" s="232"/>
    </row>
    <row r="1259" ht="18" hidden="1" customHeight="1" spans="1:2">
      <c r="A1259" s="234" t="s">
        <v>1099</v>
      </c>
      <c r="B1259" s="232"/>
    </row>
    <row r="1260" ht="18" hidden="1" customHeight="1" spans="1:2">
      <c r="A1260" s="234" t="s">
        <v>1100</v>
      </c>
      <c r="B1260" s="232"/>
    </row>
    <row r="1261" ht="18" hidden="1" customHeight="1" spans="1:2">
      <c r="A1261" s="234" t="s">
        <v>1101</v>
      </c>
      <c r="B1261" s="232"/>
    </row>
    <row r="1262" ht="18" hidden="1" customHeight="1" spans="1:2">
      <c r="A1262" s="234" t="s">
        <v>1102</v>
      </c>
      <c r="B1262" s="232"/>
    </row>
    <row r="1263" ht="18" hidden="1" customHeight="1" spans="1:2">
      <c r="A1263" s="230" t="s">
        <v>1103</v>
      </c>
      <c r="B1263" s="232">
        <f>B1264+B1276+B1282+B1288+B1296+B1309+B1313+B1317</f>
        <v>0</v>
      </c>
    </row>
    <row r="1264" ht="18" hidden="1" customHeight="1" spans="1:2">
      <c r="A1264" s="230" t="s">
        <v>1104</v>
      </c>
      <c r="B1264" s="232">
        <f>SUM(B1265:B1275)</f>
        <v>0</v>
      </c>
    </row>
    <row r="1265" ht="18" hidden="1" customHeight="1" spans="1:2">
      <c r="A1265" s="234" t="s">
        <v>132</v>
      </c>
      <c r="B1265" s="232"/>
    </row>
    <row r="1266" ht="18" hidden="1" customHeight="1" spans="1:2">
      <c r="A1266" s="234" t="s">
        <v>133</v>
      </c>
      <c r="B1266" s="232"/>
    </row>
    <row r="1267" ht="18" hidden="1" customHeight="1" spans="1:2">
      <c r="A1267" s="234" t="s">
        <v>134</v>
      </c>
      <c r="B1267" s="232"/>
    </row>
    <row r="1268" ht="18" hidden="1" customHeight="1" spans="1:2">
      <c r="A1268" s="234" t="s">
        <v>1105</v>
      </c>
      <c r="B1268" s="232"/>
    </row>
    <row r="1269" ht="18" hidden="1" customHeight="1" spans="1:2">
      <c r="A1269" s="234" t="s">
        <v>1106</v>
      </c>
      <c r="B1269" s="232"/>
    </row>
    <row r="1270" ht="18" hidden="1" customHeight="1" spans="1:2">
      <c r="A1270" s="234" t="s">
        <v>1107</v>
      </c>
      <c r="B1270" s="232"/>
    </row>
    <row r="1271" ht="18" hidden="1" customHeight="1" spans="1:2">
      <c r="A1271" s="234" t="s">
        <v>1108</v>
      </c>
      <c r="B1271" s="232"/>
    </row>
    <row r="1272" ht="18" hidden="1" customHeight="1" spans="1:2">
      <c r="A1272" s="234" t="s">
        <v>1109</v>
      </c>
      <c r="B1272" s="232"/>
    </row>
    <row r="1273" ht="18" hidden="1" customHeight="1" spans="1:2">
      <c r="A1273" s="234" t="s">
        <v>1110</v>
      </c>
      <c r="B1273" s="232"/>
    </row>
    <row r="1274" ht="18" hidden="1" customHeight="1" spans="1:2">
      <c r="A1274" s="234" t="s">
        <v>141</v>
      </c>
      <c r="B1274" s="232"/>
    </row>
    <row r="1275" ht="18" hidden="1" customHeight="1" spans="1:2">
      <c r="A1275" s="234" t="s">
        <v>1111</v>
      </c>
      <c r="B1275" s="232"/>
    </row>
    <row r="1276" ht="18" hidden="1" customHeight="1" spans="1:2">
      <c r="A1276" s="230" t="s">
        <v>1112</v>
      </c>
      <c r="B1276" s="232">
        <f>SUM(B1277:B1281)</f>
        <v>0</v>
      </c>
    </row>
    <row r="1277" ht="18" hidden="1" customHeight="1" spans="1:2">
      <c r="A1277" s="234" t="s">
        <v>132</v>
      </c>
      <c r="B1277" s="232"/>
    </row>
    <row r="1278" ht="18" hidden="1" customHeight="1" spans="1:2">
      <c r="A1278" s="234" t="s">
        <v>133</v>
      </c>
      <c r="B1278" s="232"/>
    </row>
    <row r="1279" ht="18" hidden="1" customHeight="1" spans="1:2">
      <c r="A1279" s="234" t="s">
        <v>134</v>
      </c>
      <c r="B1279" s="232"/>
    </row>
    <row r="1280" ht="18" hidden="1" customHeight="1" spans="1:2">
      <c r="A1280" s="234" t="s">
        <v>1113</v>
      </c>
      <c r="B1280" s="232"/>
    </row>
    <row r="1281" ht="18" hidden="1" customHeight="1" spans="1:2">
      <c r="A1281" s="234" t="s">
        <v>1114</v>
      </c>
      <c r="B1281" s="232"/>
    </row>
    <row r="1282" ht="18" hidden="1" customHeight="1" spans="1:2">
      <c r="A1282" s="230" t="s">
        <v>1115</v>
      </c>
      <c r="B1282" s="232">
        <f>SUM(B1283:B1287)</f>
        <v>0</v>
      </c>
    </row>
    <row r="1283" ht="18" hidden="1" customHeight="1" spans="1:2">
      <c r="A1283" s="234" t="s">
        <v>132</v>
      </c>
      <c r="B1283" s="232"/>
    </row>
    <row r="1284" ht="18" hidden="1" customHeight="1" spans="1:2">
      <c r="A1284" s="234" t="s">
        <v>133</v>
      </c>
      <c r="B1284" s="232"/>
    </row>
    <row r="1285" ht="18" hidden="1" customHeight="1" spans="1:2">
      <c r="A1285" s="234" t="s">
        <v>134</v>
      </c>
      <c r="B1285" s="232"/>
    </row>
    <row r="1286" ht="18" hidden="1" customHeight="1" spans="1:2">
      <c r="A1286" s="234" t="s">
        <v>1116</v>
      </c>
      <c r="B1286" s="232"/>
    </row>
    <row r="1287" ht="18" hidden="1" customHeight="1" spans="1:2">
      <c r="A1287" s="234" t="s">
        <v>1117</v>
      </c>
      <c r="B1287" s="232"/>
    </row>
    <row r="1288" ht="18" hidden="1" customHeight="1" spans="1:2">
      <c r="A1288" s="230" t="s">
        <v>1118</v>
      </c>
      <c r="B1288" s="232">
        <f>SUM(B1289:B1295)</f>
        <v>0</v>
      </c>
    </row>
    <row r="1289" ht="18" hidden="1" customHeight="1" spans="1:2">
      <c r="A1289" s="234" t="s">
        <v>132</v>
      </c>
      <c r="B1289" s="232"/>
    </row>
    <row r="1290" ht="18" hidden="1" customHeight="1" spans="1:2">
      <c r="A1290" s="234" t="s">
        <v>133</v>
      </c>
      <c r="B1290" s="232"/>
    </row>
    <row r="1291" ht="18" hidden="1" customHeight="1" spans="1:2">
      <c r="A1291" s="234" t="s">
        <v>134</v>
      </c>
      <c r="B1291" s="232"/>
    </row>
    <row r="1292" ht="18" hidden="1" customHeight="1" spans="1:2">
      <c r="A1292" s="234" t="s">
        <v>1119</v>
      </c>
      <c r="B1292" s="232"/>
    </row>
    <row r="1293" ht="18" hidden="1" customHeight="1" spans="1:2">
      <c r="A1293" s="234" t="s">
        <v>1120</v>
      </c>
      <c r="B1293" s="232"/>
    </row>
    <row r="1294" ht="18" hidden="1" customHeight="1" spans="1:2">
      <c r="A1294" s="234" t="s">
        <v>141</v>
      </c>
      <c r="B1294" s="232"/>
    </row>
    <row r="1295" ht="18" hidden="1" customHeight="1" spans="1:2">
      <c r="A1295" s="234" t="s">
        <v>1121</v>
      </c>
      <c r="B1295" s="232"/>
    </row>
    <row r="1296" ht="18" hidden="1" customHeight="1" spans="1:2">
      <c r="A1296" s="230" t="s">
        <v>1122</v>
      </c>
      <c r="B1296" s="232">
        <f>SUM(B1297:B1308)</f>
        <v>0</v>
      </c>
    </row>
    <row r="1297" ht="18" hidden="1" customHeight="1" spans="1:2">
      <c r="A1297" s="234" t="s">
        <v>132</v>
      </c>
      <c r="B1297" s="232"/>
    </row>
    <row r="1298" ht="18" hidden="1" customHeight="1" spans="1:2">
      <c r="A1298" s="234" t="s">
        <v>133</v>
      </c>
      <c r="B1298" s="232"/>
    </row>
    <row r="1299" ht="18" hidden="1" customHeight="1" spans="1:2">
      <c r="A1299" s="234" t="s">
        <v>134</v>
      </c>
      <c r="B1299" s="232"/>
    </row>
    <row r="1300" ht="18" hidden="1" customHeight="1" spans="1:2">
      <c r="A1300" s="234" t="s">
        <v>1123</v>
      </c>
      <c r="B1300" s="232"/>
    </row>
    <row r="1301" ht="18" hidden="1" customHeight="1" spans="1:2">
      <c r="A1301" s="234" t="s">
        <v>1124</v>
      </c>
      <c r="B1301" s="232"/>
    </row>
    <row r="1302" ht="18" hidden="1" customHeight="1" spans="1:2">
      <c r="A1302" s="234" t="s">
        <v>1125</v>
      </c>
      <c r="B1302" s="232"/>
    </row>
    <row r="1303" ht="18" hidden="1" customHeight="1" spans="1:2">
      <c r="A1303" s="234" t="s">
        <v>1126</v>
      </c>
      <c r="B1303" s="232"/>
    </row>
    <row r="1304" ht="18" hidden="1" customHeight="1" spans="1:2">
      <c r="A1304" s="234" t="s">
        <v>1127</v>
      </c>
      <c r="B1304" s="232"/>
    </row>
    <row r="1305" ht="18" hidden="1" customHeight="1" spans="1:2">
      <c r="A1305" s="234" t="s">
        <v>1128</v>
      </c>
      <c r="B1305" s="232"/>
    </row>
    <row r="1306" ht="18" hidden="1" customHeight="1" spans="1:2">
      <c r="A1306" s="234" t="s">
        <v>1129</v>
      </c>
      <c r="B1306" s="232"/>
    </row>
    <row r="1307" ht="18" hidden="1" customHeight="1" spans="1:2">
      <c r="A1307" s="234" t="s">
        <v>1130</v>
      </c>
      <c r="B1307" s="232"/>
    </row>
    <row r="1308" ht="18" hidden="1" customHeight="1" spans="1:2">
      <c r="A1308" s="234" t="s">
        <v>1131</v>
      </c>
      <c r="B1308" s="232"/>
    </row>
    <row r="1309" ht="18" hidden="1" customHeight="1" spans="1:2">
      <c r="A1309" s="230" t="s">
        <v>1132</v>
      </c>
      <c r="B1309" s="232">
        <f>SUM(B1310:B1312)</f>
        <v>0</v>
      </c>
    </row>
    <row r="1310" ht="18" hidden="1" customHeight="1" spans="1:2">
      <c r="A1310" s="234" t="s">
        <v>1133</v>
      </c>
      <c r="B1310" s="232"/>
    </row>
    <row r="1311" ht="18" hidden="1" customHeight="1" spans="1:2">
      <c r="A1311" s="234" t="s">
        <v>1134</v>
      </c>
      <c r="B1311" s="232"/>
    </row>
    <row r="1312" ht="18" hidden="1" customHeight="1" spans="1:2">
      <c r="A1312" s="234" t="s">
        <v>1135</v>
      </c>
      <c r="B1312" s="232"/>
    </row>
    <row r="1313" ht="18" hidden="1" customHeight="1" spans="1:2">
      <c r="A1313" s="230" t="s">
        <v>1136</v>
      </c>
      <c r="B1313" s="232">
        <f>SUM(B1314:B1316)</f>
        <v>0</v>
      </c>
    </row>
    <row r="1314" ht="18" hidden="1" customHeight="1" spans="1:2">
      <c r="A1314" s="234" t="s">
        <v>1137</v>
      </c>
      <c r="B1314" s="232"/>
    </row>
    <row r="1315" ht="18" hidden="1" customHeight="1" spans="1:2">
      <c r="A1315" s="234" t="s">
        <v>1138</v>
      </c>
      <c r="B1315" s="232"/>
    </row>
    <row r="1316" ht="18" hidden="1" customHeight="1" spans="1:2">
      <c r="A1316" s="234" t="s">
        <v>1139</v>
      </c>
      <c r="B1316" s="232"/>
    </row>
    <row r="1317" ht="18" hidden="1" customHeight="1" spans="1:2">
      <c r="A1317" s="230" t="s">
        <v>1140</v>
      </c>
      <c r="B1317" s="232">
        <f>B1318</f>
        <v>0</v>
      </c>
    </row>
    <row r="1318" ht="18" hidden="1" customHeight="1" spans="1:2">
      <c r="A1318" s="234" t="s">
        <v>1141</v>
      </c>
      <c r="B1318" s="232"/>
    </row>
    <row r="1319" ht="18" hidden="1" customHeight="1" spans="1:2">
      <c r="A1319" s="230" t="s">
        <v>1142</v>
      </c>
      <c r="B1319" s="231">
        <f>B1320</f>
        <v>0</v>
      </c>
    </row>
    <row r="1320" ht="18" hidden="1" customHeight="1" spans="1:2">
      <c r="A1320" s="230" t="s">
        <v>1004</v>
      </c>
      <c r="B1320" s="232">
        <f>B1321</f>
        <v>0</v>
      </c>
    </row>
    <row r="1321" ht="18" hidden="1" customHeight="1" spans="1:2">
      <c r="A1321" s="234" t="s">
        <v>285</v>
      </c>
      <c r="B1321" s="232"/>
    </row>
    <row r="1322" ht="18" hidden="1" customHeight="1" spans="1:2">
      <c r="A1322" s="230" t="s">
        <v>1143</v>
      </c>
      <c r="B1322" s="232">
        <f>SUM(B1323:B1325)</f>
        <v>0</v>
      </c>
    </row>
    <row r="1323" ht="18" hidden="1" customHeight="1" spans="1:2">
      <c r="A1323" s="230" t="s">
        <v>1144</v>
      </c>
      <c r="B1323" s="232"/>
    </row>
    <row r="1324" ht="18" hidden="1" customHeight="1" spans="1:2">
      <c r="A1324" s="230" t="s">
        <v>1145</v>
      </c>
      <c r="B1324" s="232"/>
    </row>
    <row r="1325" ht="18" hidden="1" customHeight="1" spans="1:2">
      <c r="A1325" s="230" t="s">
        <v>1146</v>
      </c>
      <c r="B1325" s="232">
        <f>SUM(B1326:B1329)</f>
        <v>0</v>
      </c>
    </row>
    <row r="1326" ht="18" hidden="1" customHeight="1" spans="1:2">
      <c r="A1326" s="234" t="s">
        <v>1147</v>
      </c>
      <c r="B1326" s="232"/>
    </row>
    <row r="1327" ht="18" hidden="1" customHeight="1" spans="1:2">
      <c r="A1327" s="234" t="s">
        <v>1148</v>
      </c>
      <c r="B1327" s="232"/>
    </row>
    <row r="1328" ht="18" hidden="1" customHeight="1" spans="1:2">
      <c r="A1328" s="234" t="s">
        <v>1149</v>
      </c>
      <c r="B1328" s="232"/>
    </row>
    <row r="1329" ht="18" hidden="1" customHeight="1" spans="1:2">
      <c r="A1329" s="234" t="s">
        <v>1150</v>
      </c>
      <c r="B1329" s="232"/>
    </row>
    <row r="1330" ht="18" hidden="1" customHeight="1" spans="1:2">
      <c r="A1330" s="230" t="s">
        <v>1151</v>
      </c>
      <c r="B1330" s="232">
        <f>SUM(B1331:B1333)</f>
        <v>0</v>
      </c>
    </row>
    <row r="1331" ht="18" hidden="1" customHeight="1" spans="1:2">
      <c r="A1331" s="230" t="s">
        <v>1152</v>
      </c>
      <c r="B1331" s="232"/>
    </row>
    <row r="1332" ht="18" hidden="1" customHeight="1" spans="1:2">
      <c r="A1332" s="230" t="s">
        <v>1153</v>
      </c>
      <c r="B1332" s="232"/>
    </row>
    <row r="1333" ht="18" hidden="1" customHeight="1" spans="1:2">
      <c r="A1333" s="238" t="s">
        <v>1154</v>
      </c>
      <c r="B1333" s="239"/>
    </row>
    <row r="1334" customHeight="1" spans="1:2">
      <c r="A1334" s="338" t="s">
        <v>1155</v>
      </c>
      <c r="B1334" s="338"/>
    </row>
    <row r="1335" customHeight="1" spans="1:2">
      <c r="A1335" s="339" t="s">
        <v>1156</v>
      </c>
      <c r="B1335" s="339"/>
    </row>
  </sheetData>
  <autoFilter ref="A5:B1335">
    <filterColumn colId="1">
      <filters>
        <filter val="10"/>
        <filter val="210"/>
        <filter val="410"/>
        <filter val="92"/>
        <filter val="53"/>
        <filter val="253"/>
        <filter val="453"/>
        <filter val="593"/>
        <filter val="14"/>
        <filter val="115"/>
        <filter val="56"/>
        <filter val="416"/>
        <filter val="358"/>
        <filter val="662"/>
        <filter val="624"/>
        <filter val="129"/>
        <filter val="130"/>
        <filter val="872"/>
        <filter val="注：本表详细反映2021年一般公共预算本级支出情况，按预算法要求细化到功能分类项级科目。"/>
        <filter val="注：本表详细反映2022年一般公共预算本级支出情况，按预算法要求细化到功能分类项级科目。"/>
        <filter val="134"/>
        <filter val="135"/>
        <filter val="180"/>
        <filter val="1"/>
        <filter val="101"/>
        <filter val="503"/>
        <filter val="4,604"/>
        <filter val="6"/>
        <filter val="86"/>
        <filter val="407"/>
        <filter val="987"/>
        <filter val="1,447"/>
        <filter val="109"/>
      </filters>
    </filterColumn>
    <extLst/>
  </autoFilter>
  <mergeCells count="5">
    <mergeCell ref="A1:B1"/>
    <mergeCell ref="A2:B2"/>
    <mergeCell ref="A4:B4"/>
    <mergeCell ref="A1334:B1334"/>
    <mergeCell ref="A1335:B1335"/>
  </mergeCells>
  <printOptions horizontalCentered="1"/>
  <pageMargins left="0.236220472440945" right="0.236220472440945" top="0.511811023622047" bottom="0.433070866141732" header="0.31496062992126" footer="0.15748031496063"/>
  <pageSetup paperSize="9" orientation="portrait" blackAndWhite="1" errors="blank"/>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I13" sqref="I13"/>
    </sheetView>
  </sheetViews>
  <sheetFormatPr defaultColWidth="9" defaultRowHeight="13.5" outlineLevelCol="6"/>
  <cols>
    <col min="1" max="1" width="9.875" style="139" customWidth="1"/>
    <col min="2" max="2" width="14.75" style="139" customWidth="1"/>
    <col min="3" max="3" width="19.5" style="139" customWidth="1"/>
    <col min="4" max="4" width="16.125" style="139" customWidth="1"/>
    <col min="5" max="5" width="16.5" style="139" customWidth="1"/>
    <col min="6" max="16384" width="9" style="139"/>
  </cols>
  <sheetData>
    <row r="1" s="139" customFormat="1" ht="18.75" spans="1:5">
      <c r="A1" s="127" t="s">
        <v>1157</v>
      </c>
      <c r="B1" s="127"/>
      <c r="C1" s="127"/>
      <c r="D1" s="127"/>
      <c r="E1" s="127"/>
    </row>
    <row r="2" s="139" customFormat="1" ht="25.5" customHeight="1" spans="1:5">
      <c r="A2" s="128" t="s">
        <v>1158</v>
      </c>
      <c r="B2" s="128"/>
      <c r="C2" s="128"/>
      <c r="D2" s="128"/>
      <c r="E2" s="128"/>
    </row>
    <row r="3" s="139" customFormat="1" ht="20.25" customHeight="1" spans="1:5">
      <c r="A3" s="129" t="s">
        <v>1159</v>
      </c>
      <c r="B3" s="129"/>
      <c r="C3" s="129"/>
      <c r="D3" s="129"/>
      <c r="E3" s="129"/>
    </row>
    <row r="4" s="139" customFormat="1" ht="14.25" customHeight="1" spans="1:5">
      <c r="A4" s="142"/>
      <c r="B4" s="142"/>
      <c r="C4" s="142"/>
      <c r="D4" s="142"/>
      <c r="E4" s="131" t="s">
        <v>41</v>
      </c>
    </row>
    <row r="5" s="139" customFormat="1" ht="27" customHeight="1" spans="1:5">
      <c r="A5" s="143" t="s">
        <v>1160</v>
      </c>
      <c r="B5" s="143"/>
      <c r="C5" s="143" t="s">
        <v>1161</v>
      </c>
      <c r="D5" s="144" t="s">
        <v>1162</v>
      </c>
      <c r="E5" s="144" t="s">
        <v>1163</v>
      </c>
    </row>
    <row r="6" s="140" customFormat="1" ht="24.95" customHeight="1" spans="1:5">
      <c r="A6" s="329" t="s">
        <v>1164</v>
      </c>
      <c r="B6" s="329"/>
      <c r="C6" s="103"/>
      <c r="D6" s="103"/>
      <c r="E6" s="103"/>
    </row>
    <row r="7" s="140" customFormat="1" ht="23.1" customHeight="1" spans="1:7">
      <c r="A7" s="330" t="s">
        <v>1165</v>
      </c>
      <c r="B7" s="330"/>
      <c r="C7" s="108"/>
      <c r="D7" s="108"/>
      <c r="E7" s="108"/>
      <c r="G7" s="150"/>
    </row>
    <row r="8" s="140" customFormat="1" ht="23.1" customHeight="1" spans="1:5">
      <c r="A8" s="330" t="s">
        <v>1166</v>
      </c>
      <c r="B8" s="330"/>
      <c r="C8" s="108"/>
      <c r="D8" s="108"/>
      <c r="E8" s="108"/>
    </row>
    <row r="9" s="139" customFormat="1" ht="23.1" customHeight="1" spans="1:5">
      <c r="A9" s="330" t="s">
        <v>1167</v>
      </c>
      <c r="B9" s="330"/>
      <c r="C9" s="108"/>
      <c r="D9" s="108"/>
      <c r="E9" s="108"/>
    </row>
    <row r="10" s="140" customFormat="1" ht="23.1" customHeight="1" spans="1:5">
      <c r="A10" s="330" t="s">
        <v>1168</v>
      </c>
      <c r="B10" s="330"/>
      <c r="C10" s="108"/>
      <c r="D10" s="108"/>
      <c r="E10" s="108"/>
    </row>
    <row r="11" s="139" customFormat="1" ht="23.1" customHeight="1" spans="1:5">
      <c r="A11" s="330" t="s">
        <v>1169</v>
      </c>
      <c r="B11" s="330"/>
      <c r="C11" s="108"/>
      <c r="D11" s="108"/>
      <c r="E11" s="108"/>
    </row>
    <row r="12" s="139" customFormat="1" ht="23.1" customHeight="1" spans="1:5">
      <c r="A12" s="330" t="s">
        <v>1170</v>
      </c>
      <c r="B12" s="330"/>
      <c r="C12" s="108"/>
      <c r="D12" s="108"/>
      <c r="E12" s="108"/>
    </row>
    <row r="13" s="139" customFormat="1" ht="23.1" customHeight="1" spans="1:5">
      <c r="A13" s="330" t="s">
        <v>1171</v>
      </c>
      <c r="B13" s="330"/>
      <c r="C13" s="108"/>
      <c r="D13" s="108"/>
      <c r="E13" s="108"/>
    </row>
    <row r="14" s="139" customFormat="1" ht="23.1" customHeight="1" spans="1:5">
      <c r="A14" s="330" t="s">
        <v>1172</v>
      </c>
      <c r="B14" s="330"/>
      <c r="C14" s="108"/>
      <c r="D14" s="108"/>
      <c r="E14" s="108"/>
    </row>
    <row r="15" s="139" customFormat="1" ht="23.1" customHeight="1" spans="1:5">
      <c r="A15" s="330" t="s">
        <v>1173</v>
      </c>
      <c r="B15" s="330"/>
      <c r="C15" s="108"/>
      <c r="D15" s="108"/>
      <c r="E15" s="108"/>
    </row>
    <row r="16" s="139" customFormat="1" ht="23.1" customHeight="1" spans="1:5">
      <c r="A16" s="330" t="s">
        <v>1174</v>
      </c>
      <c r="B16" s="330"/>
      <c r="C16" s="108"/>
      <c r="D16" s="108"/>
      <c r="E16" s="108"/>
    </row>
    <row r="17" s="139" customFormat="1" ht="23.1" customHeight="1" spans="1:5">
      <c r="A17" s="330" t="s">
        <v>1175</v>
      </c>
      <c r="B17" s="330"/>
      <c r="C17" s="108"/>
      <c r="D17" s="108"/>
      <c r="E17" s="108"/>
    </row>
    <row r="18" s="140" customFormat="1" ht="23.1" customHeight="1" spans="1:5">
      <c r="A18" s="330" t="s">
        <v>1176</v>
      </c>
      <c r="B18" s="330"/>
      <c r="C18" s="108"/>
      <c r="D18" s="108"/>
      <c r="E18" s="108"/>
    </row>
    <row r="19" s="140" customFormat="1" ht="23.1" customHeight="1" spans="1:5">
      <c r="A19" s="330" t="s">
        <v>1177</v>
      </c>
      <c r="B19" s="330"/>
      <c r="C19" s="108"/>
      <c r="D19" s="108"/>
      <c r="E19" s="108"/>
    </row>
    <row r="20" s="140" customFormat="1" ht="23.1" customHeight="1" spans="1:5">
      <c r="A20" s="330" t="s">
        <v>1178</v>
      </c>
      <c r="B20" s="330"/>
      <c r="C20" s="108"/>
      <c r="D20" s="108"/>
      <c r="E20" s="108"/>
    </row>
    <row r="21" s="140" customFormat="1" ht="23.1" customHeight="1" spans="1:5">
      <c r="A21" s="330" t="s">
        <v>1179</v>
      </c>
      <c r="B21" s="330"/>
      <c r="C21" s="108"/>
      <c r="D21" s="108"/>
      <c r="E21" s="108"/>
    </row>
    <row r="22" s="140" customFormat="1" ht="23.1" customHeight="1" spans="1:5">
      <c r="A22" s="330" t="s">
        <v>1180</v>
      </c>
      <c r="B22" s="330"/>
      <c r="C22" s="108"/>
      <c r="D22" s="108"/>
      <c r="E22" s="108"/>
    </row>
    <row r="23" s="140" customFormat="1" ht="23.1" customHeight="1" spans="1:5">
      <c r="A23" s="330" t="s">
        <v>1181</v>
      </c>
      <c r="B23" s="330"/>
      <c r="C23" s="108"/>
      <c r="D23" s="108"/>
      <c r="E23" s="108"/>
    </row>
    <row r="24" s="140" customFormat="1" ht="23.1" customHeight="1" spans="1:5">
      <c r="A24" s="330" t="s">
        <v>1182</v>
      </c>
      <c r="B24" s="330"/>
      <c r="C24" s="108"/>
      <c r="D24" s="108"/>
      <c r="E24" s="108"/>
    </row>
    <row r="25" s="140" customFormat="1" ht="23.1" customHeight="1" spans="1:5">
      <c r="A25" s="330" t="s">
        <v>1183</v>
      </c>
      <c r="B25" s="330"/>
      <c r="C25" s="108"/>
      <c r="D25" s="108"/>
      <c r="E25" s="108"/>
    </row>
    <row r="26" s="140" customFormat="1" ht="23.1" customHeight="1" spans="1:5">
      <c r="A26" s="330" t="s">
        <v>1184</v>
      </c>
      <c r="B26" s="330"/>
      <c r="C26" s="108"/>
      <c r="D26" s="108"/>
      <c r="E26" s="108"/>
    </row>
    <row r="27" s="140" customFormat="1" ht="23.1" customHeight="1" spans="1:5">
      <c r="A27" s="330" t="s">
        <v>1185</v>
      </c>
      <c r="B27" s="330"/>
      <c r="C27" s="108"/>
      <c r="D27" s="108"/>
      <c r="E27" s="108"/>
    </row>
    <row r="28" s="140" customFormat="1" ht="23.1" customHeight="1" spans="1:5">
      <c r="A28" s="330" t="s">
        <v>1186</v>
      </c>
      <c r="B28" s="330"/>
      <c r="C28" s="108"/>
      <c r="D28" s="108"/>
      <c r="E28" s="108"/>
    </row>
    <row r="29" s="140" customFormat="1" ht="23.1" customHeight="1" spans="1:5">
      <c r="A29" s="330" t="s">
        <v>1187</v>
      </c>
      <c r="B29" s="330"/>
      <c r="C29" s="108"/>
      <c r="D29" s="108"/>
      <c r="E29" s="108"/>
    </row>
    <row r="30" s="140" customFormat="1" ht="23.1" customHeight="1" spans="1:5">
      <c r="A30" s="330" t="s">
        <v>1188</v>
      </c>
      <c r="B30" s="330"/>
      <c r="C30" s="108"/>
      <c r="D30" s="108"/>
      <c r="E30" s="108"/>
    </row>
    <row r="31" s="140" customFormat="1" ht="23.1" customHeight="1" spans="1:5">
      <c r="A31" s="330" t="s">
        <v>1189</v>
      </c>
      <c r="B31" s="330"/>
      <c r="C31" s="108"/>
      <c r="D31" s="108"/>
      <c r="E31" s="108"/>
    </row>
    <row r="32" s="140" customFormat="1" ht="23.1" customHeight="1" spans="1:5">
      <c r="A32" s="330" t="s">
        <v>1190</v>
      </c>
      <c r="B32" s="330"/>
      <c r="C32" s="108"/>
      <c r="D32" s="108"/>
      <c r="E32" s="108"/>
    </row>
    <row r="33" s="140" customFormat="1" ht="23.1" customHeight="1" spans="1:5">
      <c r="A33" s="330" t="s">
        <v>1191</v>
      </c>
      <c r="B33" s="330"/>
      <c r="C33" s="108"/>
      <c r="D33" s="108"/>
      <c r="E33" s="108"/>
    </row>
  </sheetData>
  <mergeCells count="32">
    <mergeCell ref="A1:E1"/>
    <mergeCell ref="A2:E2"/>
    <mergeCell ref="A3:E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7"/>
  <sheetViews>
    <sheetView workbookViewId="0">
      <selection activeCell="F19" sqref="F19"/>
    </sheetView>
  </sheetViews>
  <sheetFormatPr defaultColWidth="10" defaultRowHeight="13.5" outlineLevelCol="6"/>
  <cols>
    <col min="1" max="1" width="56.625" style="126" customWidth="1"/>
    <col min="2" max="2" width="20.875" style="125" customWidth="1"/>
    <col min="3" max="16384" width="10" style="125"/>
  </cols>
  <sheetData>
    <row r="1" s="125" customFormat="1" ht="18.75" spans="1:2">
      <c r="A1" s="127" t="s">
        <v>1192</v>
      </c>
      <c r="B1" s="127"/>
    </row>
    <row r="2" s="125" customFormat="1" ht="24" spans="1:2">
      <c r="A2" s="128" t="s">
        <v>1158</v>
      </c>
      <c r="B2" s="128"/>
    </row>
    <row r="3" s="125" customFormat="1" spans="1:2">
      <c r="A3" s="129" t="s">
        <v>1193</v>
      </c>
      <c r="B3" s="129"/>
    </row>
    <row r="4" s="125" customFormat="1" ht="20.25" customHeight="1" spans="1:2">
      <c r="A4" s="130"/>
      <c r="B4" s="131" t="s">
        <v>41</v>
      </c>
    </row>
    <row r="5" s="125" customFormat="1" ht="24" customHeight="1" spans="1:2">
      <c r="A5" s="143" t="s">
        <v>1194</v>
      </c>
      <c r="B5" s="144" t="s">
        <v>45</v>
      </c>
    </row>
    <row r="6" s="125" customFormat="1" ht="24" customHeight="1" spans="1:2">
      <c r="A6" s="327" t="s">
        <v>1164</v>
      </c>
      <c r="B6" s="103"/>
    </row>
    <row r="7" s="125" customFormat="1" ht="24" customHeight="1" spans="1:2">
      <c r="A7" s="327" t="s">
        <v>1195</v>
      </c>
      <c r="B7" s="103"/>
    </row>
    <row r="8" s="125" customFormat="1" ht="24" customHeight="1" spans="1:7">
      <c r="A8" s="193" t="s">
        <v>1196</v>
      </c>
      <c r="B8" s="108"/>
      <c r="G8" s="137"/>
    </row>
    <row r="9" s="125" customFormat="1" ht="24" customHeight="1" spans="1:2">
      <c r="A9" s="193" t="s">
        <v>1197</v>
      </c>
      <c r="B9" s="108"/>
    </row>
    <row r="10" s="125" customFormat="1" ht="24" customHeight="1" spans="1:2">
      <c r="A10" s="193" t="s">
        <v>1198</v>
      </c>
      <c r="B10" s="108"/>
    </row>
    <row r="11" s="125" customFormat="1" ht="24" customHeight="1" spans="1:2">
      <c r="A11" s="193" t="s">
        <v>1199</v>
      </c>
      <c r="B11" s="108"/>
    </row>
    <row r="12" s="125" customFormat="1" ht="24" customHeight="1" spans="1:2">
      <c r="A12" s="327" t="s">
        <v>1200</v>
      </c>
      <c r="B12" s="103"/>
    </row>
    <row r="13" s="125" customFormat="1" ht="24" customHeight="1" spans="1:2">
      <c r="A13" s="193" t="s">
        <v>1201</v>
      </c>
      <c r="B13" s="108"/>
    </row>
    <row r="14" s="125" customFormat="1" ht="24" customHeight="1" spans="1:2">
      <c r="A14" s="193" t="s">
        <v>1202</v>
      </c>
      <c r="B14" s="108"/>
    </row>
    <row r="15" s="125" customFormat="1" ht="24" customHeight="1" spans="1:2">
      <c r="A15" s="328" t="s">
        <v>1203</v>
      </c>
      <c r="B15" s="108"/>
    </row>
    <row r="16" s="125" customFormat="1" ht="24" customHeight="1" spans="1:2">
      <c r="A16" s="328" t="s">
        <v>1204</v>
      </c>
      <c r="B16" s="108"/>
    </row>
    <row r="17" s="125" customFormat="1" ht="24" customHeight="1" spans="1:2">
      <c r="A17" s="328" t="s">
        <v>1205</v>
      </c>
      <c r="B17" s="108"/>
    </row>
    <row r="18" s="125" customFormat="1" ht="24" customHeight="1" spans="1:2">
      <c r="A18" s="328" t="s">
        <v>1206</v>
      </c>
      <c r="B18" s="108"/>
    </row>
    <row r="19" s="125" customFormat="1" ht="24" customHeight="1" spans="1:2">
      <c r="A19" s="328" t="s">
        <v>1207</v>
      </c>
      <c r="B19" s="108"/>
    </row>
    <row r="20" s="125" customFormat="1" ht="24" customHeight="1" spans="1:2">
      <c r="A20" s="328" t="s">
        <v>1208</v>
      </c>
      <c r="B20" s="108"/>
    </row>
    <row r="21" s="125" customFormat="1" ht="24" customHeight="1" spans="1:2">
      <c r="A21" s="328" t="s">
        <v>1209</v>
      </c>
      <c r="B21" s="108"/>
    </row>
    <row r="22" s="125" customFormat="1" ht="24" customHeight="1" spans="1:2">
      <c r="A22" s="328" t="s">
        <v>1210</v>
      </c>
      <c r="B22" s="108"/>
    </row>
    <row r="23" s="125" customFormat="1" ht="24" customHeight="1" spans="1:2">
      <c r="A23" s="328" t="s">
        <v>1211</v>
      </c>
      <c r="B23" s="108"/>
    </row>
    <row r="24" s="125" customFormat="1" ht="24" customHeight="1" spans="1:2">
      <c r="A24" s="328" t="s">
        <v>1212</v>
      </c>
      <c r="B24" s="108"/>
    </row>
    <row r="25" s="125" customFormat="1" ht="24" customHeight="1" spans="1:2">
      <c r="A25" s="328" t="s">
        <v>1213</v>
      </c>
      <c r="B25" s="108"/>
    </row>
    <row r="26" s="125" customFormat="1" ht="24" customHeight="1" spans="1:2">
      <c r="A26" s="328" t="s">
        <v>1214</v>
      </c>
      <c r="B26" s="108"/>
    </row>
    <row r="27" s="125" customFormat="1" ht="49.5" customHeight="1" spans="1:2">
      <c r="A27" s="138" t="s">
        <v>1215</v>
      </c>
      <c r="B27" s="138"/>
    </row>
    <row r="28" s="125" customFormat="1" ht="20.1" customHeight="1" spans="1:1">
      <c r="A28" s="126"/>
    </row>
    <row r="29" s="125" customFormat="1" ht="20.1" customHeight="1"/>
    <row r="30" s="125" customFormat="1" ht="20.1" customHeight="1"/>
    <row r="31" s="125" customFormat="1" ht="20.1" customHeight="1"/>
    <row r="32" s="125" customFormat="1" ht="20.1" customHeight="1"/>
    <row r="33" s="125" customFormat="1" ht="20.1" customHeight="1"/>
    <row r="34" s="125" customFormat="1" ht="20.1" customHeight="1"/>
    <row r="35" s="125" customFormat="1" ht="20.1" customHeight="1"/>
    <row r="36" s="125" customFormat="1" ht="20.1" customHeight="1"/>
    <row r="37" s="125" customFormat="1" ht="20.1" customHeight="1"/>
    <row r="38" s="125" customFormat="1" ht="20.1" customHeight="1"/>
    <row r="39" s="125" customFormat="1" ht="20.1" customHeight="1"/>
    <row r="40" s="125" customFormat="1" ht="20.1" customHeight="1"/>
    <row r="41" s="125" customFormat="1" ht="20.1" customHeight="1"/>
    <row r="42" s="125" customFormat="1" ht="20.1" customHeight="1"/>
    <row r="43" s="125" customFormat="1" ht="20.1" customHeight="1"/>
    <row r="44" s="125" customFormat="1" ht="20.1" customHeight="1"/>
    <row r="45" s="125" customFormat="1" ht="20.1" customHeight="1"/>
    <row r="46" s="125" customFormat="1" ht="20.1" customHeight="1"/>
    <row r="47" s="125" customFormat="1" ht="20.1" customHeight="1"/>
    <row r="48" s="125" customFormat="1" ht="20.1" customHeight="1"/>
    <row r="49" s="125" customFormat="1" ht="20.1" customHeight="1"/>
    <row r="50" s="125" customFormat="1"/>
    <row r="51" s="125" customFormat="1"/>
    <row r="52" s="125" customFormat="1"/>
    <row r="53" s="125" customFormat="1"/>
    <row r="54" s="125" customFormat="1"/>
    <row r="55" s="125" customFormat="1"/>
    <row r="56" s="125" customFormat="1"/>
    <row r="57" s="125" customFormat="1"/>
    <row r="58" s="125" customFormat="1"/>
    <row r="59" s="125" customFormat="1"/>
    <row r="60" s="125" customFormat="1"/>
    <row r="61" s="125" customFormat="1"/>
    <row r="62" s="125" customFormat="1"/>
    <row r="63" s="125" customFormat="1"/>
    <row r="64" s="125" customFormat="1"/>
    <row r="65" s="125" customFormat="1"/>
    <row r="66" s="125" customFormat="1"/>
    <row r="67" s="125" customFormat="1"/>
    <row r="68" s="125" customFormat="1"/>
    <row r="69" s="125" customFormat="1"/>
    <row r="70" s="125" customFormat="1"/>
    <row r="71" s="125" customFormat="1"/>
    <row r="72" s="125" customFormat="1"/>
    <row r="73" s="125" customFormat="1"/>
    <row r="74" s="125" customFormat="1"/>
    <row r="75" s="125" customFormat="1"/>
    <row r="76" s="125" customFormat="1"/>
    <row r="77" s="125" customFormat="1"/>
    <row r="78" s="125" customFormat="1"/>
    <row r="79" s="125" customFormat="1"/>
    <row r="80" s="125" customFormat="1"/>
    <row r="81" s="125" customFormat="1"/>
    <row r="82" s="125" customFormat="1"/>
    <row r="83" s="125" customFormat="1"/>
    <row r="84" s="125" customFormat="1"/>
    <row r="85" s="125" customFormat="1"/>
    <row r="86" s="125" customFormat="1"/>
    <row r="87" s="125" customFormat="1"/>
    <row r="88" s="125" customFormat="1"/>
    <row r="89" s="125" customFormat="1"/>
    <row r="90" s="125" customFormat="1"/>
    <row r="91" s="125" customFormat="1"/>
    <row r="92" s="125" customFormat="1"/>
    <row r="93" s="125" customFormat="1"/>
    <row r="94" s="125" customFormat="1"/>
    <row r="95" s="125" customFormat="1"/>
    <row r="96" s="125" customFormat="1"/>
    <row r="97" s="125" customFormat="1"/>
    <row r="98" s="125" customFormat="1"/>
    <row r="99" s="125" customFormat="1"/>
    <row r="100" s="125" customFormat="1"/>
    <row r="101" s="125" customFormat="1"/>
    <row r="102" s="125" customFormat="1"/>
    <row r="103" s="125" customFormat="1"/>
    <row r="104" s="125" customFormat="1"/>
    <row r="105" s="125" customFormat="1"/>
    <row r="106" s="125" customFormat="1"/>
    <row r="107" s="125" customFormat="1"/>
    <row r="108" s="125" customFormat="1"/>
    <row r="109" s="125" customFormat="1"/>
    <row r="110" s="125" customFormat="1"/>
    <row r="111" s="125" customFormat="1"/>
    <row r="112" s="125" customFormat="1"/>
    <row r="113" s="125" customFormat="1"/>
    <row r="114" s="125" customFormat="1"/>
    <row r="115" s="125" customFormat="1"/>
    <row r="116" s="125" customFormat="1"/>
    <row r="117" s="125" customFormat="1"/>
  </sheetData>
  <mergeCells count="4">
    <mergeCell ref="A1:B1"/>
    <mergeCell ref="A2:B2"/>
    <mergeCell ref="A3:B3"/>
    <mergeCell ref="A27:B2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rgb="FFFFFF00"/>
    <pageSetUpPr fitToPage="1"/>
  </sheetPr>
  <dimension ref="A1:M58"/>
  <sheetViews>
    <sheetView showZeros="0" zoomScaleSheetLayoutView="130" workbookViewId="0">
      <selection activeCell="O10" sqref="O10"/>
    </sheetView>
  </sheetViews>
  <sheetFormatPr defaultColWidth="9" defaultRowHeight="14.25"/>
  <cols>
    <col min="1" max="1" width="30.75" style="307" customWidth="1"/>
    <col min="2" max="2" width="9.625" style="308" customWidth="1"/>
    <col min="3" max="3" width="9.875" style="308" customWidth="1"/>
    <col min="4" max="4" width="10" style="308" customWidth="1"/>
    <col min="5" max="5" width="9.75" style="308" customWidth="1"/>
    <col min="6" max="6" width="9.875" style="308" customWidth="1"/>
    <col min="7" max="7" width="27.5" style="309" customWidth="1"/>
    <col min="8" max="8" width="9.5" style="308" customWidth="1"/>
    <col min="9" max="9" width="9.375" style="308" customWidth="1"/>
    <col min="10" max="10" width="9.125" style="308" customWidth="1"/>
    <col min="11" max="11" width="10.375" style="308" customWidth="1"/>
    <col min="12" max="12" width="9.75" style="308" customWidth="1"/>
    <col min="13" max="16384" width="9" style="306"/>
  </cols>
  <sheetData>
    <row r="1" s="306" customFormat="1" ht="18" customHeight="1" spans="1:13">
      <c r="A1" s="46" t="s">
        <v>1216</v>
      </c>
      <c r="B1" s="46"/>
      <c r="C1" s="46"/>
      <c r="D1" s="46"/>
      <c r="E1" s="46"/>
      <c r="F1" s="46"/>
      <c r="G1" s="46"/>
      <c r="H1" s="46"/>
      <c r="I1" s="46"/>
      <c r="J1" s="46"/>
      <c r="K1" s="46"/>
      <c r="L1" s="46"/>
      <c r="M1"/>
    </row>
    <row r="2" s="306" customFormat="1" ht="30" customHeight="1" spans="1:13">
      <c r="A2" s="67" t="s">
        <v>1217</v>
      </c>
      <c r="B2" s="67"/>
      <c r="C2" s="67"/>
      <c r="D2" s="67"/>
      <c r="E2" s="67"/>
      <c r="F2" s="67"/>
      <c r="G2" s="67"/>
      <c r="H2" s="67"/>
      <c r="I2" s="67"/>
      <c r="J2" s="67"/>
      <c r="K2" s="67"/>
      <c r="L2" s="67"/>
      <c r="M2"/>
    </row>
    <row r="3" s="306" customFormat="1" ht="18.95" customHeight="1" spans="1:13">
      <c r="A3" s="310" t="s">
        <v>1218</v>
      </c>
      <c r="B3" s="310"/>
      <c r="C3" s="310"/>
      <c r="D3" s="310"/>
      <c r="E3" s="310"/>
      <c r="F3" s="310"/>
      <c r="G3" s="310"/>
      <c r="H3" s="310"/>
      <c r="I3" s="310"/>
      <c r="J3" s="310"/>
      <c r="K3" s="310"/>
      <c r="L3" s="325" t="s">
        <v>41</v>
      </c>
      <c r="M3"/>
    </row>
    <row r="4" s="306" customFormat="1" ht="45.95" customHeight="1" spans="1:13">
      <c r="A4" s="156" t="s">
        <v>1219</v>
      </c>
      <c r="B4" s="73" t="s">
        <v>43</v>
      </c>
      <c r="C4" s="73" t="s">
        <v>44</v>
      </c>
      <c r="D4" s="73" t="s">
        <v>45</v>
      </c>
      <c r="E4" s="73" t="s">
        <v>46</v>
      </c>
      <c r="F4" s="266" t="s">
        <v>47</v>
      </c>
      <c r="G4" s="156" t="s">
        <v>127</v>
      </c>
      <c r="H4" s="73" t="s">
        <v>43</v>
      </c>
      <c r="I4" s="73" t="s">
        <v>44</v>
      </c>
      <c r="J4" s="73" t="s">
        <v>45</v>
      </c>
      <c r="K4" s="73" t="s">
        <v>1220</v>
      </c>
      <c r="L4" s="266" t="s">
        <v>47</v>
      </c>
      <c r="M4"/>
    </row>
    <row r="5" s="306" customFormat="1" ht="21" customHeight="1" spans="1:13">
      <c r="A5" s="156" t="s">
        <v>49</v>
      </c>
      <c r="B5" s="103">
        <f>SUM(B6+B20)</f>
        <v>0</v>
      </c>
      <c r="C5" s="103">
        <f>SUM(C6+C20)</f>
        <v>0</v>
      </c>
      <c r="D5" s="103">
        <f>SUM(D6+D20)</f>
        <v>204</v>
      </c>
      <c r="E5" s="275"/>
      <c r="F5" s="275"/>
      <c r="G5" s="156" t="s">
        <v>49</v>
      </c>
      <c r="H5" s="103">
        <f>H6+H20</f>
        <v>0</v>
      </c>
      <c r="I5" s="103">
        <f>I6+I20</f>
        <v>0</v>
      </c>
      <c r="J5" s="103">
        <v>204</v>
      </c>
      <c r="K5" s="275"/>
      <c r="L5" s="275"/>
      <c r="M5"/>
    </row>
    <row r="6" s="306" customFormat="1" ht="24.95" customHeight="1" spans="1:13">
      <c r="A6" s="311" t="s">
        <v>50</v>
      </c>
      <c r="B6" s="103">
        <f>SUM(B7:B19)</f>
        <v>0</v>
      </c>
      <c r="C6" s="103">
        <f>SUM(C7:C19)</f>
        <v>0</v>
      </c>
      <c r="D6" s="103">
        <f>SUM(D7:D19)</f>
        <v>0</v>
      </c>
      <c r="E6" s="312"/>
      <c r="F6" s="312"/>
      <c r="G6" s="311" t="s">
        <v>51</v>
      </c>
      <c r="H6" s="103"/>
      <c r="I6" s="103">
        <f>SUM(I7:I14)</f>
        <v>0</v>
      </c>
      <c r="J6" s="103">
        <f>SUM(J7:J14)</f>
        <v>4</v>
      </c>
      <c r="K6" s="312"/>
      <c r="L6" s="326"/>
      <c r="M6"/>
    </row>
    <row r="7" s="306" customFormat="1" ht="24.95" customHeight="1" spans="1:13">
      <c r="A7" s="313" t="s">
        <v>1221</v>
      </c>
      <c r="B7" s="108"/>
      <c r="C7" s="108"/>
      <c r="D7" s="108"/>
      <c r="E7" s="314"/>
      <c r="F7" s="315"/>
      <c r="G7" s="313" t="s">
        <v>1222</v>
      </c>
      <c r="H7" s="314"/>
      <c r="I7" s="314"/>
      <c r="J7" s="314"/>
      <c r="K7" s="314"/>
      <c r="L7" s="315"/>
      <c r="M7"/>
    </row>
    <row r="8" s="306" customFormat="1" ht="24.95" customHeight="1" spans="1:13">
      <c r="A8" s="313" t="s">
        <v>1223</v>
      </c>
      <c r="B8" s="108"/>
      <c r="C8" s="108"/>
      <c r="D8" s="108"/>
      <c r="E8" s="314"/>
      <c r="F8" s="315"/>
      <c r="G8" s="313" t="s">
        <v>1224</v>
      </c>
      <c r="H8" s="108"/>
      <c r="I8" s="108"/>
      <c r="J8" s="108"/>
      <c r="K8" s="316"/>
      <c r="L8" s="316"/>
      <c r="M8"/>
    </row>
    <row r="9" s="306" customFormat="1" ht="24.95" customHeight="1" spans="1:13">
      <c r="A9" s="313" t="s">
        <v>1225</v>
      </c>
      <c r="B9" s="108"/>
      <c r="C9" s="108"/>
      <c r="D9" s="108"/>
      <c r="E9" s="314"/>
      <c r="F9" s="315"/>
      <c r="G9" s="313" t="s">
        <v>1226</v>
      </c>
      <c r="H9" s="108"/>
      <c r="I9" s="108"/>
      <c r="J9" s="108"/>
      <c r="K9" s="316"/>
      <c r="L9" s="316"/>
      <c r="M9"/>
    </row>
    <row r="10" s="306" customFormat="1" ht="24.95" customHeight="1" spans="1:13">
      <c r="A10" s="313" t="s">
        <v>1227</v>
      </c>
      <c r="B10" s="108"/>
      <c r="C10" s="108"/>
      <c r="D10" s="108"/>
      <c r="E10" s="314"/>
      <c r="F10" s="315"/>
      <c r="G10" s="313" t="s">
        <v>1228</v>
      </c>
      <c r="H10" s="108"/>
      <c r="I10" s="108"/>
      <c r="J10" s="108"/>
      <c r="K10" s="316"/>
      <c r="L10" s="316"/>
      <c r="M10"/>
    </row>
    <row r="11" s="306" customFormat="1" ht="24.95" customHeight="1" spans="1:13">
      <c r="A11" s="313" t="s">
        <v>1229</v>
      </c>
      <c r="B11" s="108"/>
      <c r="C11" s="108"/>
      <c r="D11" s="108"/>
      <c r="E11" s="316"/>
      <c r="F11" s="316"/>
      <c r="G11" s="313" t="s">
        <v>1230</v>
      </c>
      <c r="H11" s="108"/>
      <c r="I11" s="108"/>
      <c r="J11" s="108"/>
      <c r="K11" s="316"/>
      <c r="L11" s="316"/>
      <c r="M11"/>
    </row>
    <row r="12" s="306" customFormat="1" ht="24.95" customHeight="1" spans="1:13">
      <c r="A12" s="313" t="s">
        <v>1231</v>
      </c>
      <c r="B12" s="108"/>
      <c r="C12" s="108"/>
      <c r="D12" s="108"/>
      <c r="E12" s="314"/>
      <c r="F12" s="316"/>
      <c r="G12" s="313" t="s">
        <v>1232</v>
      </c>
      <c r="H12" s="108"/>
      <c r="I12" s="108"/>
      <c r="J12" s="108">
        <v>4</v>
      </c>
      <c r="K12" s="316"/>
      <c r="L12" s="316"/>
      <c r="M12"/>
    </row>
    <row r="13" s="306" customFormat="1" ht="24.95" customHeight="1" spans="1:13">
      <c r="A13" s="313" t="s">
        <v>1233</v>
      </c>
      <c r="B13" s="108"/>
      <c r="C13" s="108"/>
      <c r="D13" s="108"/>
      <c r="E13" s="316"/>
      <c r="F13" s="316"/>
      <c r="G13" s="313" t="s">
        <v>1234</v>
      </c>
      <c r="H13" s="108"/>
      <c r="I13" s="108"/>
      <c r="J13" s="108"/>
      <c r="K13" s="316"/>
      <c r="L13" s="316"/>
      <c r="M13"/>
    </row>
    <row r="14" s="306" customFormat="1" ht="24.95" customHeight="1" spans="1:13">
      <c r="A14" s="313" t="s">
        <v>1235</v>
      </c>
      <c r="B14" s="108"/>
      <c r="C14" s="108"/>
      <c r="D14" s="108"/>
      <c r="E14" s="314"/>
      <c r="F14" s="315"/>
      <c r="G14" s="313" t="s">
        <v>1236</v>
      </c>
      <c r="H14" s="108"/>
      <c r="I14" s="108"/>
      <c r="J14" s="108"/>
      <c r="K14" s="316"/>
      <c r="L14" s="316"/>
      <c r="M14"/>
    </row>
    <row r="15" s="306" customFormat="1" ht="24.95" customHeight="1" spans="1:13">
      <c r="A15" s="313" t="s">
        <v>1237</v>
      </c>
      <c r="B15" s="108"/>
      <c r="C15" s="108"/>
      <c r="D15" s="108"/>
      <c r="E15" s="314"/>
      <c r="F15" s="315"/>
      <c r="G15" s="313"/>
      <c r="H15" s="78"/>
      <c r="I15" s="314"/>
      <c r="J15" s="314"/>
      <c r="K15" s="314"/>
      <c r="L15" s="315"/>
      <c r="M15"/>
    </row>
    <row r="16" s="306" customFormat="1" ht="24.95" customHeight="1" spans="1:13">
      <c r="A16" s="313" t="s">
        <v>1238</v>
      </c>
      <c r="B16" s="108"/>
      <c r="C16" s="108"/>
      <c r="D16" s="108"/>
      <c r="E16" s="314"/>
      <c r="F16" s="315"/>
      <c r="G16" s="313"/>
      <c r="H16" s="78"/>
      <c r="I16" s="314"/>
      <c r="J16" s="314"/>
      <c r="K16" s="314"/>
      <c r="L16" s="315"/>
      <c r="M16"/>
    </row>
    <row r="17" s="306" customFormat="1" ht="24.95" customHeight="1" spans="1:13">
      <c r="A17" s="286" t="s">
        <v>1239</v>
      </c>
      <c r="B17" s="108"/>
      <c r="C17" s="108"/>
      <c r="D17" s="108"/>
      <c r="E17" s="314"/>
      <c r="F17" s="315"/>
      <c r="G17" s="313"/>
      <c r="H17" s="78"/>
      <c r="I17" s="314"/>
      <c r="J17" s="314"/>
      <c r="K17" s="314"/>
      <c r="L17" s="315"/>
      <c r="M17"/>
    </row>
    <row r="18" s="306" customFormat="1" ht="24.95" customHeight="1" spans="1:13">
      <c r="A18" s="286" t="s">
        <v>1240</v>
      </c>
      <c r="B18" s="108"/>
      <c r="C18" s="108"/>
      <c r="D18" s="108"/>
      <c r="E18" s="314"/>
      <c r="F18" s="315"/>
      <c r="G18" s="313"/>
      <c r="H18" s="78"/>
      <c r="I18" s="314"/>
      <c r="J18" s="314"/>
      <c r="K18" s="314"/>
      <c r="L18" s="315"/>
      <c r="M18"/>
    </row>
    <row r="19" s="306" customFormat="1" ht="24.95" customHeight="1" spans="1:12">
      <c r="A19" s="286" t="s">
        <v>1241</v>
      </c>
      <c r="B19" s="108"/>
      <c r="C19" s="108"/>
      <c r="D19" s="108"/>
      <c r="E19" s="316"/>
      <c r="F19" s="316"/>
      <c r="G19" s="313"/>
      <c r="H19" s="317"/>
      <c r="I19" s="317"/>
      <c r="J19" s="317"/>
      <c r="K19" s="317"/>
      <c r="L19" s="315"/>
    </row>
    <row r="20" s="306" customFormat="1" ht="24.95" customHeight="1" spans="1:12">
      <c r="A20" s="311" t="s">
        <v>101</v>
      </c>
      <c r="B20" s="103" cm="1">
        <f t="array" ref="B20">SUM(B21:B23+B26)</f>
        <v>0</v>
      </c>
      <c r="C20" s="103" cm="1">
        <f t="array" ref="C20">SUM(C21:C23+C26)</f>
        <v>0</v>
      </c>
      <c r="D20" s="103" cm="1">
        <f t="array" ref="D20">SUM(D21:D23+D26)</f>
        <v>204</v>
      </c>
      <c r="E20" s="318"/>
      <c r="F20" s="275"/>
      <c r="G20" s="311" t="s">
        <v>102</v>
      </c>
      <c r="H20" s="103">
        <f>H21+H22+H23+H24+H26+H29</f>
        <v>0</v>
      </c>
      <c r="I20" s="103">
        <f>I21+I22+I23+I24+I26+I29</f>
        <v>0</v>
      </c>
      <c r="J20" s="103">
        <f>J21+J22+J23+J24+J26+J29</f>
        <v>200</v>
      </c>
      <c r="K20" s="275"/>
      <c r="L20" s="275"/>
    </row>
    <row r="21" s="306" customFormat="1" ht="24.95" customHeight="1" spans="1:12">
      <c r="A21" s="286" t="s">
        <v>104</v>
      </c>
      <c r="B21" s="108"/>
      <c r="C21" s="108"/>
      <c r="D21" s="108">
        <v>204</v>
      </c>
      <c r="E21" s="319"/>
      <c r="F21" s="320"/>
      <c r="G21" s="107" t="s">
        <v>105</v>
      </c>
      <c r="H21" s="108"/>
      <c r="I21" s="108"/>
      <c r="J21" s="108"/>
      <c r="K21" s="319"/>
      <c r="L21" s="320"/>
    </row>
    <row r="22" s="306" customFormat="1" ht="24.95" customHeight="1" spans="1:12">
      <c r="A22" s="286" t="s">
        <v>1242</v>
      </c>
      <c r="B22" s="108"/>
      <c r="C22" s="108"/>
      <c r="D22" s="108"/>
      <c r="E22" s="319"/>
      <c r="F22" s="320"/>
      <c r="G22" s="107" t="s">
        <v>1243</v>
      </c>
      <c r="H22" s="108"/>
      <c r="I22" s="108"/>
      <c r="J22" s="108"/>
      <c r="K22" s="319"/>
      <c r="L22" s="320"/>
    </row>
    <row r="23" s="306" customFormat="1" ht="24.95" customHeight="1" spans="1:12">
      <c r="A23" s="184" t="s">
        <v>1244</v>
      </c>
      <c r="B23" s="108">
        <f>B24+B25</f>
        <v>0</v>
      </c>
      <c r="C23" s="108">
        <f>C24+C25</f>
        <v>0</v>
      </c>
      <c r="D23" s="108">
        <f>D24+D25</f>
        <v>0</v>
      </c>
      <c r="E23" s="319"/>
      <c r="F23" s="321"/>
      <c r="G23" s="286" t="s">
        <v>1245</v>
      </c>
      <c r="H23" s="108"/>
      <c r="I23" s="108"/>
      <c r="J23" s="108"/>
      <c r="K23" s="319"/>
      <c r="L23" s="320"/>
    </row>
    <row r="24" s="306" customFormat="1" ht="24.95" customHeight="1" spans="1:12">
      <c r="A24" s="184" t="s">
        <v>114</v>
      </c>
      <c r="B24" s="108"/>
      <c r="C24" s="108"/>
      <c r="D24" s="108"/>
      <c r="E24" s="319"/>
      <c r="F24" s="322"/>
      <c r="G24" s="184" t="s">
        <v>1246</v>
      </c>
      <c r="H24" s="108">
        <f>H25</f>
        <v>0</v>
      </c>
      <c r="I24" s="108"/>
      <c r="J24" s="108"/>
      <c r="K24" s="319"/>
      <c r="L24" s="321"/>
    </row>
    <row r="25" s="306" customFormat="1" ht="24.95" customHeight="1" spans="1:12">
      <c r="A25" s="184" t="s">
        <v>116</v>
      </c>
      <c r="B25" s="108"/>
      <c r="C25" s="108"/>
      <c r="D25" s="108"/>
      <c r="E25" s="319"/>
      <c r="F25" s="322"/>
      <c r="G25" s="184" t="s">
        <v>1247</v>
      </c>
      <c r="H25" s="108"/>
      <c r="I25" s="108"/>
      <c r="J25" s="108"/>
      <c r="K25" s="319"/>
      <c r="L25" s="322"/>
    </row>
    <row r="26" s="306" customFormat="1" ht="24.95" customHeight="1" spans="1:12">
      <c r="A26" s="286" t="s">
        <v>1248</v>
      </c>
      <c r="B26" s="108"/>
      <c r="C26" s="108"/>
      <c r="D26" s="108"/>
      <c r="E26" s="319"/>
      <c r="F26" s="322"/>
      <c r="G26" s="184" t="s">
        <v>117</v>
      </c>
      <c r="H26" s="108"/>
      <c r="I26" s="108"/>
      <c r="J26" s="108"/>
      <c r="K26" s="319"/>
      <c r="L26" s="322"/>
    </row>
    <row r="27" s="306" customFormat="1" ht="24.95" customHeight="1" spans="1:12">
      <c r="A27" s="286"/>
      <c r="B27" s="108"/>
      <c r="C27" s="108"/>
      <c r="D27" s="108"/>
      <c r="E27" s="319"/>
      <c r="F27" s="322"/>
      <c r="G27" s="323" t="s">
        <v>119</v>
      </c>
      <c r="H27" s="108"/>
      <c r="I27" s="108"/>
      <c r="J27" s="108"/>
      <c r="K27" s="319"/>
      <c r="L27" s="322"/>
    </row>
    <row r="28" s="306" customFormat="1" ht="24.95" customHeight="1" spans="1:12">
      <c r="A28" s="320"/>
      <c r="B28" s="320"/>
      <c r="C28" s="320"/>
      <c r="D28" s="320"/>
      <c r="E28" s="320"/>
      <c r="F28" s="320"/>
      <c r="G28" s="323" t="s">
        <v>121</v>
      </c>
      <c r="H28" s="108"/>
      <c r="I28" s="108"/>
      <c r="J28" s="108"/>
      <c r="K28" s="319"/>
      <c r="L28" s="322"/>
    </row>
    <row r="29" s="306" customFormat="1" ht="24.95" customHeight="1" spans="1:12">
      <c r="A29" s="320"/>
      <c r="B29" s="320"/>
      <c r="C29" s="320"/>
      <c r="D29" s="320"/>
      <c r="E29" s="320"/>
      <c r="F29" s="320"/>
      <c r="G29" s="286" t="s">
        <v>123</v>
      </c>
      <c r="H29" s="108"/>
      <c r="I29" s="108"/>
      <c r="J29" s="108">
        <v>200</v>
      </c>
      <c r="K29" s="320"/>
      <c r="L29" s="320"/>
    </row>
    <row r="30" s="306" customFormat="1" ht="37.5" customHeight="1" spans="1:12">
      <c r="A30" s="324" t="s">
        <v>1249</v>
      </c>
      <c r="B30" s="324"/>
      <c r="C30" s="324"/>
      <c r="D30" s="324"/>
      <c r="E30" s="324"/>
      <c r="F30" s="324"/>
      <c r="G30" s="324"/>
      <c r="H30" s="324"/>
      <c r="I30" s="324"/>
      <c r="J30" s="324"/>
      <c r="K30" s="324"/>
      <c r="L30" s="324"/>
    </row>
    <row r="31" s="306" customFormat="1" ht="20.1" customHeight="1" spans="1:12">
      <c r="A31" s="307"/>
      <c r="B31" s="308"/>
      <c r="C31" s="308"/>
      <c r="D31" s="308"/>
      <c r="E31" s="308"/>
      <c r="G31" s="324"/>
      <c r="H31" s="324"/>
      <c r="I31" s="324"/>
      <c r="J31" s="324"/>
      <c r="K31" s="324"/>
      <c r="L31" s="324"/>
    </row>
    <row r="32" s="306" customFormat="1" ht="20.1" customHeight="1" spans="1:11">
      <c r="A32" s="307"/>
      <c r="B32" s="308"/>
      <c r="C32" s="308"/>
      <c r="D32" s="308"/>
      <c r="E32" s="308"/>
      <c r="G32" s="309"/>
      <c r="H32" s="308"/>
      <c r="I32" s="308"/>
      <c r="J32" s="308"/>
      <c r="K32" s="308"/>
    </row>
    <row r="33" s="306" customFormat="1" ht="20.1" customHeight="1" spans="1:11">
      <c r="A33" s="307"/>
      <c r="B33" s="308"/>
      <c r="C33" s="308"/>
      <c r="D33" s="308"/>
      <c r="E33" s="308"/>
      <c r="F33" s="308"/>
      <c r="G33" s="309"/>
      <c r="H33" s="308"/>
      <c r="I33" s="308"/>
      <c r="J33" s="308"/>
      <c r="K33" s="308"/>
    </row>
    <row r="34" s="306" customFormat="1" ht="20.1" customHeight="1" spans="1:12">
      <c r="A34" s="307"/>
      <c r="B34" s="308"/>
      <c r="C34" s="308"/>
      <c r="D34" s="308"/>
      <c r="E34" s="308"/>
      <c r="F34" s="308"/>
      <c r="G34" s="309"/>
      <c r="H34" s="308"/>
      <c r="I34" s="308"/>
      <c r="J34" s="308"/>
      <c r="K34" s="308"/>
      <c r="L34" s="308"/>
    </row>
    <row r="35" s="306" customFormat="1" ht="20.1" customHeight="1" spans="1:12">
      <c r="A35" s="307"/>
      <c r="B35" s="308"/>
      <c r="C35" s="308"/>
      <c r="D35" s="308"/>
      <c r="E35" s="308"/>
      <c r="F35" s="308"/>
      <c r="G35" s="309"/>
      <c r="H35" s="308"/>
      <c r="I35" s="308"/>
      <c r="J35" s="308"/>
      <c r="K35" s="308"/>
      <c r="L35" s="308"/>
    </row>
    <row r="36" s="306" customFormat="1" ht="20.1" customHeight="1" spans="1:12">
      <c r="A36" s="307"/>
      <c r="B36" s="308"/>
      <c r="C36" s="308"/>
      <c r="D36" s="308"/>
      <c r="E36" s="308"/>
      <c r="F36" s="308"/>
      <c r="G36" s="309"/>
      <c r="H36" s="308"/>
      <c r="I36" s="308"/>
      <c r="J36" s="308"/>
      <c r="K36" s="308"/>
      <c r="L36" s="308"/>
    </row>
    <row r="37" s="306" customFormat="1" ht="20.1" customHeight="1" spans="1:12">
      <c r="A37" s="307"/>
      <c r="B37" s="308"/>
      <c r="C37" s="308"/>
      <c r="D37" s="308"/>
      <c r="E37" s="308"/>
      <c r="F37" s="308"/>
      <c r="G37" s="309"/>
      <c r="H37" s="308"/>
      <c r="I37" s="308"/>
      <c r="J37" s="308"/>
      <c r="K37" s="308"/>
      <c r="L37" s="308"/>
    </row>
    <row r="38" s="306" customFormat="1" ht="20.1" customHeight="1" spans="1:12">
      <c r="A38" s="307"/>
      <c r="B38" s="308"/>
      <c r="C38" s="308"/>
      <c r="D38" s="308"/>
      <c r="E38" s="308"/>
      <c r="F38" s="308"/>
      <c r="G38" s="309"/>
      <c r="H38" s="308"/>
      <c r="I38" s="308"/>
      <c r="J38" s="308"/>
      <c r="K38" s="308"/>
      <c r="L38" s="308"/>
    </row>
    <row r="39" s="306" customFormat="1" ht="20.1" customHeight="1" spans="1:12">
      <c r="A39" s="307"/>
      <c r="B39" s="308"/>
      <c r="C39" s="308"/>
      <c r="D39" s="308"/>
      <c r="E39" s="308"/>
      <c r="F39" s="308"/>
      <c r="G39" s="309"/>
      <c r="H39" s="308"/>
      <c r="I39" s="308"/>
      <c r="J39" s="308"/>
      <c r="K39" s="308"/>
      <c r="L39" s="308"/>
    </row>
    <row r="40" s="306" customFormat="1" ht="20.1" customHeight="1" spans="1:12">
      <c r="A40" s="307"/>
      <c r="B40" s="308"/>
      <c r="C40" s="308"/>
      <c r="D40" s="308"/>
      <c r="E40" s="308"/>
      <c r="F40" s="308"/>
      <c r="G40" s="309"/>
      <c r="H40" s="308"/>
      <c r="I40" s="308"/>
      <c r="J40" s="308"/>
      <c r="K40" s="308"/>
      <c r="L40" s="308"/>
    </row>
    <row r="41" s="306" customFormat="1" ht="20.1" customHeight="1" spans="1:12">
      <c r="A41" s="307"/>
      <c r="B41" s="308"/>
      <c r="C41" s="308"/>
      <c r="D41" s="308"/>
      <c r="E41" s="308"/>
      <c r="F41" s="308"/>
      <c r="G41" s="309"/>
      <c r="H41" s="308"/>
      <c r="I41" s="308"/>
      <c r="J41" s="308"/>
      <c r="K41" s="308"/>
      <c r="L41" s="308"/>
    </row>
    <row r="42" s="306" customFormat="1" ht="20.1" customHeight="1" spans="1:12">
      <c r="A42" s="307"/>
      <c r="B42" s="308"/>
      <c r="C42" s="308"/>
      <c r="D42" s="308"/>
      <c r="E42" s="308"/>
      <c r="F42" s="308"/>
      <c r="G42" s="309"/>
      <c r="H42" s="308"/>
      <c r="I42" s="308"/>
      <c r="J42" s="308"/>
      <c r="K42" s="308"/>
      <c r="L42" s="308"/>
    </row>
    <row r="43" s="306" customFormat="1" ht="20.1" customHeight="1" spans="1:12">
      <c r="A43" s="307"/>
      <c r="B43" s="308"/>
      <c r="C43" s="308"/>
      <c r="D43" s="308"/>
      <c r="E43" s="308"/>
      <c r="F43" s="308"/>
      <c r="G43" s="309"/>
      <c r="H43" s="308"/>
      <c r="I43" s="308"/>
      <c r="J43" s="308"/>
      <c r="K43" s="308"/>
      <c r="L43" s="308"/>
    </row>
    <row r="44" s="306" customFormat="1" ht="20.1" customHeight="1" spans="1:12">
      <c r="A44" s="307"/>
      <c r="B44" s="308"/>
      <c r="C44" s="308"/>
      <c r="D44" s="308"/>
      <c r="E44" s="308"/>
      <c r="F44" s="308"/>
      <c r="G44" s="309"/>
      <c r="H44" s="308"/>
      <c r="I44" s="308"/>
      <c r="J44" s="308"/>
      <c r="K44" s="308"/>
      <c r="L44" s="308"/>
    </row>
    <row r="45" s="306" customFormat="1" ht="20.1" customHeight="1" spans="1:12">
      <c r="A45" s="307"/>
      <c r="B45" s="308"/>
      <c r="C45" s="308"/>
      <c r="D45" s="308"/>
      <c r="E45" s="308"/>
      <c r="F45" s="308"/>
      <c r="G45" s="309"/>
      <c r="H45" s="308"/>
      <c r="I45" s="308"/>
      <c r="J45" s="308"/>
      <c r="K45" s="308"/>
      <c r="L45" s="308"/>
    </row>
    <row r="46" s="306" customFormat="1" ht="20.1" customHeight="1" spans="1:12">
      <c r="A46" s="307"/>
      <c r="B46" s="308"/>
      <c r="C46" s="308"/>
      <c r="D46" s="308"/>
      <c r="E46" s="308"/>
      <c r="F46" s="308"/>
      <c r="G46" s="309"/>
      <c r="H46" s="308"/>
      <c r="I46" s="308"/>
      <c r="J46" s="308"/>
      <c r="K46" s="308"/>
      <c r="L46" s="308"/>
    </row>
    <row r="47" s="306" customFormat="1" ht="20.1" customHeight="1" spans="1:12">
      <c r="A47" s="307"/>
      <c r="B47" s="308"/>
      <c r="C47" s="308"/>
      <c r="D47" s="308"/>
      <c r="E47" s="308"/>
      <c r="F47" s="308"/>
      <c r="G47" s="309"/>
      <c r="H47" s="308"/>
      <c r="I47" s="308"/>
      <c r="J47" s="308"/>
      <c r="K47" s="308"/>
      <c r="L47" s="308"/>
    </row>
    <row r="48" s="306" customFormat="1" ht="20.1" customHeight="1" spans="1:12">
      <c r="A48" s="307"/>
      <c r="B48" s="308"/>
      <c r="C48" s="308"/>
      <c r="D48" s="308"/>
      <c r="E48" s="308"/>
      <c r="F48" s="308"/>
      <c r="G48" s="309"/>
      <c r="H48" s="308"/>
      <c r="I48" s="308"/>
      <c r="J48" s="308"/>
      <c r="K48" s="308"/>
      <c r="L48" s="308"/>
    </row>
    <row r="49" s="306" customFormat="1" ht="20.1" customHeight="1" spans="1:12">
      <c r="A49" s="307"/>
      <c r="B49" s="308"/>
      <c r="C49" s="308"/>
      <c r="D49" s="308"/>
      <c r="E49" s="308"/>
      <c r="F49" s="308"/>
      <c r="G49" s="309"/>
      <c r="H49" s="308"/>
      <c r="I49" s="308"/>
      <c r="J49" s="308"/>
      <c r="K49" s="308"/>
      <c r="L49" s="308"/>
    </row>
    <row r="50" s="306" customFormat="1" ht="20.1" customHeight="1" spans="1:12">
      <c r="A50" s="307"/>
      <c r="B50" s="308"/>
      <c r="C50" s="308"/>
      <c r="D50" s="308"/>
      <c r="E50" s="308"/>
      <c r="F50" s="308"/>
      <c r="G50" s="309"/>
      <c r="H50" s="308"/>
      <c r="I50" s="308"/>
      <c r="J50" s="308"/>
      <c r="K50" s="308"/>
      <c r="L50" s="308"/>
    </row>
    <row r="51" s="306" customFormat="1" ht="20.1" customHeight="1" spans="1:12">
      <c r="A51" s="307"/>
      <c r="B51" s="308"/>
      <c r="C51" s="308"/>
      <c r="D51" s="308"/>
      <c r="E51" s="308"/>
      <c r="F51" s="308"/>
      <c r="G51" s="309"/>
      <c r="H51" s="308"/>
      <c r="I51" s="308"/>
      <c r="J51" s="308"/>
      <c r="K51" s="308"/>
      <c r="L51" s="308"/>
    </row>
    <row r="52" s="307" customFormat="1" ht="20.1" customHeight="1" spans="2:12">
      <c r="B52" s="308"/>
      <c r="C52" s="308"/>
      <c r="D52" s="308"/>
      <c r="E52" s="308"/>
      <c r="F52" s="308"/>
      <c r="G52" s="309"/>
      <c r="H52" s="308"/>
      <c r="I52" s="308"/>
      <c r="J52" s="308"/>
      <c r="K52" s="308"/>
      <c r="L52" s="308"/>
    </row>
    <row r="53" s="307" customFormat="1" ht="20.1" customHeight="1" spans="2:12">
      <c r="B53" s="308"/>
      <c r="C53" s="308"/>
      <c r="D53" s="308"/>
      <c r="E53" s="308"/>
      <c r="F53" s="308"/>
      <c r="G53" s="309"/>
      <c r="H53" s="308"/>
      <c r="I53" s="308"/>
      <c r="J53" s="308"/>
      <c r="K53" s="308"/>
      <c r="L53" s="308"/>
    </row>
    <row r="54" s="307" customFormat="1" ht="20.1" customHeight="1" spans="2:12">
      <c r="B54" s="308"/>
      <c r="C54" s="308"/>
      <c r="D54" s="308"/>
      <c r="E54" s="308"/>
      <c r="F54" s="308"/>
      <c r="G54" s="309"/>
      <c r="H54" s="308"/>
      <c r="I54" s="308"/>
      <c r="J54" s="308"/>
      <c r="K54" s="308"/>
      <c r="L54" s="308"/>
    </row>
    <row r="55" s="307" customFormat="1" ht="20.1" customHeight="1" spans="2:12">
      <c r="B55" s="308"/>
      <c r="C55" s="308"/>
      <c r="D55" s="308"/>
      <c r="E55" s="308"/>
      <c r="F55" s="308"/>
      <c r="G55" s="309"/>
      <c r="H55" s="308"/>
      <c r="I55" s="308"/>
      <c r="J55" s="308"/>
      <c r="K55" s="308"/>
      <c r="L55" s="308"/>
    </row>
    <row r="56" s="307" customFormat="1" ht="20.1" customHeight="1" spans="2:12">
      <c r="B56" s="308"/>
      <c r="C56" s="308"/>
      <c r="D56" s="308"/>
      <c r="E56" s="308"/>
      <c r="F56" s="308"/>
      <c r="G56" s="309"/>
      <c r="H56" s="308"/>
      <c r="I56" s="308"/>
      <c r="J56" s="308"/>
      <c r="K56" s="308"/>
      <c r="L56" s="308"/>
    </row>
    <row r="57" s="307" customFormat="1" ht="20.1" customHeight="1" spans="2:12">
      <c r="B57" s="308"/>
      <c r="C57" s="308"/>
      <c r="D57" s="308"/>
      <c r="E57" s="308"/>
      <c r="F57" s="308"/>
      <c r="G57" s="309"/>
      <c r="H57" s="308"/>
      <c r="I57" s="308"/>
      <c r="J57" s="308"/>
      <c r="K57" s="308"/>
      <c r="L57" s="308"/>
    </row>
    <row r="58" s="307" customFormat="1" ht="20.1" customHeight="1" spans="2:12">
      <c r="B58" s="308"/>
      <c r="C58" s="308"/>
      <c r="D58" s="308"/>
      <c r="E58" s="308"/>
      <c r="F58" s="308"/>
      <c r="G58" s="309"/>
      <c r="H58" s="308"/>
      <c r="I58" s="308"/>
      <c r="J58" s="308"/>
      <c r="K58" s="308"/>
      <c r="L58" s="308"/>
    </row>
  </sheetData>
  <mergeCells count="4">
    <mergeCell ref="A1:G1"/>
    <mergeCell ref="A2:L2"/>
    <mergeCell ref="A3:G3"/>
    <mergeCell ref="A30:L30"/>
  </mergeCells>
  <printOptions horizontalCentered="1"/>
  <pageMargins left="0.15748031496063" right="0.15748031496063" top="0.511811023622047" bottom="0.31496062992126" header="0.31496062992126" footer="0.31496062992126"/>
  <pageSetup paperSize="9" scale="68" fitToHeight="0" orientation="landscape" blackAndWhite="1" errors="blank"/>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rgb="FFFFFF00"/>
  </sheetPr>
  <dimension ref="A1:B49"/>
  <sheetViews>
    <sheetView zoomScaleSheetLayoutView="130" topLeftCell="A15" workbookViewId="0">
      <selection activeCell="H16" sqref="H16"/>
    </sheetView>
  </sheetViews>
  <sheetFormatPr defaultColWidth="9" defaultRowHeight="14.25" outlineLevelCol="1"/>
  <cols>
    <col min="1" max="1" width="47.25" style="298" customWidth="1"/>
    <col min="2" max="2" width="27.375" style="298" customWidth="1"/>
    <col min="3" max="3" width="11.625" style="297" customWidth="1"/>
    <col min="4" max="16384" width="9" style="297"/>
  </cols>
  <sheetData>
    <row r="1" s="297" customFormat="1" ht="18" customHeight="1" spans="1:2">
      <c r="A1" s="296" t="s">
        <v>1250</v>
      </c>
      <c r="B1" s="296"/>
    </row>
    <row r="2" s="297" customFormat="1" ht="24" spans="1:2">
      <c r="A2" s="299" t="s">
        <v>1251</v>
      </c>
      <c r="B2" s="299"/>
    </row>
    <row r="3" s="297" customFormat="1" ht="20.25" customHeight="1" spans="1:2">
      <c r="A3" s="129"/>
      <c r="B3" s="142" t="s">
        <v>41</v>
      </c>
    </row>
    <row r="4" s="297" customFormat="1" ht="20.1" customHeight="1" spans="1:2">
      <c r="A4" s="300" t="s">
        <v>127</v>
      </c>
      <c r="B4" s="301" t="s">
        <v>45</v>
      </c>
    </row>
    <row r="5" s="297" customFormat="1" ht="21" customHeight="1" spans="1:2">
      <c r="A5" s="302" t="s">
        <v>51</v>
      </c>
      <c r="B5" s="103">
        <v>4</v>
      </c>
    </row>
    <row r="6" s="297" customFormat="1" ht="21" customHeight="1" spans="1:2">
      <c r="A6" s="303" t="s">
        <v>1252</v>
      </c>
      <c r="B6" s="108"/>
    </row>
    <row r="7" s="297" customFormat="1" ht="21" customHeight="1" spans="1:2">
      <c r="A7" s="304" t="s">
        <v>1253</v>
      </c>
      <c r="B7" s="108"/>
    </row>
    <row r="8" s="297" customFormat="1" ht="21" customHeight="1" spans="1:2">
      <c r="A8" s="305" t="s">
        <v>1254</v>
      </c>
      <c r="B8" s="108"/>
    </row>
    <row r="9" s="297" customFormat="1" ht="21" customHeight="1" spans="1:2">
      <c r="A9" s="305" t="s">
        <v>1255</v>
      </c>
      <c r="B9" s="108"/>
    </row>
    <row r="10" s="297" customFormat="1" ht="20.1" customHeight="1" spans="1:2">
      <c r="A10" s="303" t="s">
        <v>1256</v>
      </c>
      <c r="B10" s="108"/>
    </row>
    <row r="11" s="297" customFormat="1" ht="20.1" customHeight="1" spans="1:2">
      <c r="A11" s="304" t="s">
        <v>1257</v>
      </c>
      <c r="B11" s="108"/>
    </row>
    <row r="12" s="297" customFormat="1" ht="20.1" customHeight="1" spans="1:2">
      <c r="A12" s="305" t="s">
        <v>1258</v>
      </c>
      <c r="B12" s="108"/>
    </row>
    <row r="13" s="297" customFormat="1" ht="21" customHeight="1" spans="1:2">
      <c r="A13" s="305" t="s">
        <v>1259</v>
      </c>
      <c r="B13" s="108"/>
    </row>
    <row r="14" s="297" customFormat="1" ht="21" customHeight="1" spans="1:2">
      <c r="A14" s="305" t="s">
        <v>1260</v>
      </c>
      <c r="B14" s="108"/>
    </row>
    <row r="15" s="297" customFormat="1" ht="21" customHeight="1" spans="1:2">
      <c r="A15" s="305" t="s">
        <v>1261</v>
      </c>
      <c r="B15" s="108"/>
    </row>
    <row r="16" s="297" customFormat="1" ht="21" customHeight="1" spans="1:2">
      <c r="A16" s="305" t="s">
        <v>1262</v>
      </c>
      <c r="B16" s="108"/>
    </row>
    <row r="17" s="297" customFormat="1" ht="21" customHeight="1" spans="1:2">
      <c r="A17" s="305" t="s">
        <v>1263</v>
      </c>
      <c r="B17" s="108"/>
    </row>
    <row r="18" s="297" customFormat="1" ht="21" customHeight="1" spans="1:2">
      <c r="A18" s="305" t="s">
        <v>1264</v>
      </c>
      <c r="B18" s="108"/>
    </row>
    <row r="19" s="297" customFormat="1" ht="21" customHeight="1" spans="1:2">
      <c r="A19" s="304" t="s">
        <v>1265</v>
      </c>
      <c r="B19" s="108"/>
    </row>
    <row r="20" s="297" customFormat="1" ht="21" customHeight="1" spans="1:2">
      <c r="A20" s="304" t="s">
        <v>1266</v>
      </c>
      <c r="B20" s="108"/>
    </row>
    <row r="21" s="297" customFormat="1" ht="21" customHeight="1" spans="1:2">
      <c r="A21" s="305" t="s">
        <v>1267</v>
      </c>
      <c r="B21" s="108"/>
    </row>
    <row r="22" s="297" customFormat="1" ht="21" customHeight="1" spans="1:2">
      <c r="A22" s="304" t="s">
        <v>1268</v>
      </c>
      <c r="B22" s="108"/>
    </row>
    <row r="23" s="297" customFormat="1" ht="21" customHeight="1" spans="1:2">
      <c r="A23" s="305" t="s">
        <v>1269</v>
      </c>
      <c r="B23" s="108"/>
    </row>
    <row r="24" s="297" customFormat="1" ht="21" customHeight="1" spans="1:2">
      <c r="A24" s="303" t="s">
        <v>1270</v>
      </c>
      <c r="B24" s="108"/>
    </row>
    <row r="25" s="297" customFormat="1" ht="21" customHeight="1" spans="1:2">
      <c r="A25" s="304" t="s">
        <v>1271</v>
      </c>
      <c r="B25" s="108"/>
    </row>
    <row r="26" s="297" customFormat="1" ht="21" customHeight="1" spans="1:2">
      <c r="A26" s="305" t="s">
        <v>1255</v>
      </c>
      <c r="B26" s="108"/>
    </row>
    <row r="27" s="297" customFormat="1" ht="21" customHeight="1" spans="1:2">
      <c r="A27" s="305" t="s">
        <v>1272</v>
      </c>
      <c r="B27" s="108"/>
    </row>
    <row r="28" s="297" customFormat="1" ht="21" customHeight="1" spans="1:2">
      <c r="A28" s="305" t="s">
        <v>1273</v>
      </c>
      <c r="B28" s="108"/>
    </row>
    <row r="29" s="297" customFormat="1" ht="21" customHeight="1" spans="1:2">
      <c r="A29" s="304" t="s">
        <v>1274</v>
      </c>
      <c r="B29" s="108"/>
    </row>
    <row r="30" s="297" customFormat="1" ht="21" customHeight="1" spans="1:2">
      <c r="A30" s="305" t="s">
        <v>1275</v>
      </c>
      <c r="B30" s="108"/>
    </row>
    <row r="31" s="297" customFormat="1" ht="21" customHeight="1" spans="1:2">
      <c r="A31" s="303" t="s">
        <v>1276</v>
      </c>
      <c r="B31" s="108">
        <v>4</v>
      </c>
    </row>
    <row r="32" s="297" customFormat="1" ht="21" customHeight="1" spans="1:2">
      <c r="A32" s="304" t="s">
        <v>1277</v>
      </c>
      <c r="B32" s="108"/>
    </row>
    <row r="33" s="297" customFormat="1" ht="21" customHeight="1" spans="1:2">
      <c r="A33" s="305" t="s">
        <v>1278</v>
      </c>
      <c r="B33" s="108"/>
    </row>
    <row r="34" s="297" customFormat="1" ht="21" customHeight="1" spans="1:2">
      <c r="A34" s="304" t="s">
        <v>1279</v>
      </c>
      <c r="B34" s="108">
        <v>4</v>
      </c>
    </row>
    <row r="35" s="297" customFormat="1" ht="21" customHeight="1" spans="1:2">
      <c r="A35" s="305" t="s">
        <v>1280</v>
      </c>
      <c r="B35" s="108"/>
    </row>
    <row r="36" s="297" customFormat="1" ht="21" customHeight="1" spans="1:2">
      <c r="A36" s="305" t="s">
        <v>1281</v>
      </c>
      <c r="B36" s="108">
        <v>4</v>
      </c>
    </row>
    <row r="37" s="297" customFormat="1" ht="21" customHeight="1" spans="1:2">
      <c r="A37" s="305" t="s">
        <v>1282</v>
      </c>
      <c r="B37" s="108"/>
    </row>
    <row r="38" s="297" customFormat="1" ht="21" customHeight="1" spans="1:2">
      <c r="A38" s="305" t="s">
        <v>1283</v>
      </c>
      <c r="B38" s="108"/>
    </row>
    <row r="39" s="297" customFormat="1" ht="21" customHeight="1" spans="1:2">
      <c r="A39" s="305" t="s">
        <v>1284</v>
      </c>
      <c r="B39" s="108"/>
    </row>
    <row r="40" s="297" customFormat="1" ht="21" customHeight="1" spans="1:2">
      <c r="A40" s="305" t="s">
        <v>1285</v>
      </c>
      <c r="B40" s="108"/>
    </row>
    <row r="41" s="297" customFormat="1" ht="21" customHeight="1" spans="1:2">
      <c r="A41" s="303" t="s">
        <v>1286</v>
      </c>
      <c r="B41" s="108"/>
    </row>
    <row r="42" s="297" customFormat="1" ht="21" customHeight="1" spans="1:2">
      <c r="A42" s="304" t="s">
        <v>1287</v>
      </c>
      <c r="B42" s="108"/>
    </row>
    <row r="43" s="297" customFormat="1" ht="21" customHeight="1" spans="1:2">
      <c r="A43" s="305" t="s">
        <v>1288</v>
      </c>
      <c r="B43" s="108"/>
    </row>
    <row r="44" s="297" customFormat="1" ht="21" customHeight="1" spans="1:2">
      <c r="A44" s="305" t="s">
        <v>1289</v>
      </c>
      <c r="B44" s="108"/>
    </row>
    <row r="45" s="297" customFormat="1" ht="21" customHeight="1" spans="1:2">
      <c r="A45" s="305" t="s">
        <v>1290</v>
      </c>
      <c r="B45" s="108"/>
    </row>
    <row r="46" s="297" customFormat="1" ht="21" customHeight="1" spans="1:2">
      <c r="A46" s="303" t="s">
        <v>1291</v>
      </c>
      <c r="B46" s="108"/>
    </row>
    <row r="47" s="297" customFormat="1" ht="21" customHeight="1" spans="1:2">
      <c r="A47" s="304" t="s">
        <v>1292</v>
      </c>
      <c r="B47" s="108"/>
    </row>
    <row r="48" s="297" customFormat="1" ht="21" customHeight="1" spans="1:2">
      <c r="A48" s="305" t="s">
        <v>1293</v>
      </c>
      <c r="B48" s="108"/>
    </row>
    <row r="49" s="297" customFormat="1" ht="21" customHeight="1" spans="1:2">
      <c r="A49" s="305" t="s">
        <v>1294</v>
      </c>
      <c r="B49" s="108"/>
    </row>
  </sheetData>
  <autoFilter ref="A4:B274">
    <extLst/>
  </autoFilter>
  <mergeCells count="2">
    <mergeCell ref="A1:B1"/>
    <mergeCell ref="A2:B2"/>
  </mergeCells>
  <printOptions horizontalCentered="1"/>
  <pageMargins left="0.236220472440945" right="0.236220472440945" top="0.511811023622047" bottom="0.511811023622047" header="0.236220472440945" footer="0.236220472440945"/>
  <pageSetup paperSize="9" orientation="portrait" blackAndWhite="1" errors="blank"/>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J14" sqref="J14"/>
    </sheetView>
  </sheetViews>
  <sheetFormatPr defaultColWidth="9" defaultRowHeight="13.5" outlineLevelCol="3"/>
  <cols>
    <col min="1" max="1" width="30.75" customWidth="1"/>
    <col min="2" max="2" width="15.375" customWidth="1"/>
    <col min="3" max="3" width="20" customWidth="1"/>
    <col min="4" max="4" width="14" customWidth="1"/>
  </cols>
  <sheetData>
    <row r="1" customFormat="1" ht="18.75" spans="1:2">
      <c r="A1" s="296" t="s">
        <v>1295</v>
      </c>
      <c r="B1" s="296"/>
    </row>
    <row r="2" customFormat="1" ht="24" spans="1:3">
      <c r="A2" s="128" t="s">
        <v>1296</v>
      </c>
      <c r="B2" s="128"/>
      <c r="C2" s="128"/>
    </row>
    <row r="3" spans="4:4">
      <c r="D3" t="s">
        <v>41</v>
      </c>
    </row>
    <row r="4" ht="23.1" customHeight="1" spans="1:4">
      <c r="A4" s="156" t="s">
        <v>1219</v>
      </c>
      <c r="B4" s="156" t="s">
        <v>45</v>
      </c>
      <c r="C4" s="156" t="s">
        <v>127</v>
      </c>
      <c r="D4" s="156" t="s">
        <v>45</v>
      </c>
    </row>
    <row r="5" ht="23.1" customHeight="1" spans="1:4">
      <c r="A5" s="157" t="s">
        <v>1297</v>
      </c>
      <c r="B5" s="293"/>
      <c r="C5" s="157" t="s">
        <v>1298</v>
      </c>
      <c r="D5" s="293"/>
    </row>
    <row r="6" ht="23.1" customHeight="1" spans="1:4">
      <c r="A6" s="158" t="s">
        <v>1299</v>
      </c>
      <c r="B6" s="108"/>
      <c r="C6" s="158" t="s">
        <v>1300</v>
      </c>
      <c r="D6" s="108"/>
    </row>
    <row r="7" ht="23.1" customHeight="1" spans="1:4">
      <c r="A7" s="158" t="s">
        <v>1301</v>
      </c>
      <c r="B7" s="108"/>
      <c r="C7" s="158" t="s">
        <v>1302</v>
      </c>
      <c r="D7" s="108"/>
    </row>
    <row r="8" ht="23.1" customHeight="1" spans="1:4">
      <c r="A8" s="158" t="s">
        <v>1303</v>
      </c>
      <c r="B8" s="108"/>
      <c r="C8" s="158" t="s">
        <v>1004</v>
      </c>
      <c r="D8" s="108"/>
    </row>
    <row r="9" ht="23.1" customHeight="1" spans="1:4">
      <c r="A9" s="158" t="s">
        <v>1304</v>
      </c>
      <c r="B9" s="108"/>
      <c r="C9" s="159"/>
      <c r="D9" s="159"/>
    </row>
    <row r="10" ht="23.1" customHeight="1" spans="1:4">
      <c r="A10" s="158" t="s">
        <v>1305</v>
      </c>
      <c r="B10" s="108"/>
      <c r="C10" s="159"/>
      <c r="D10" s="159"/>
    </row>
    <row r="11" ht="23.1" customHeight="1" spans="1:4">
      <c r="A11" s="158" t="s">
        <v>1306</v>
      </c>
      <c r="B11" s="108"/>
      <c r="C11" s="159"/>
      <c r="D11" s="159"/>
    </row>
    <row r="12" ht="23.1" customHeight="1" spans="1:4">
      <c r="A12" s="158" t="s">
        <v>1307</v>
      </c>
      <c r="B12" s="108"/>
      <c r="C12" s="159"/>
      <c r="D12" s="159"/>
    </row>
    <row r="13" ht="23.1" customHeight="1" spans="1:4">
      <c r="A13" s="158" t="s">
        <v>1308</v>
      </c>
      <c r="B13" s="108"/>
      <c r="C13" s="159"/>
      <c r="D13" s="159"/>
    </row>
  </sheetData>
  <mergeCells count="2">
    <mergeCell ref="A1:B1"/>
    <mergeCell ref="A2: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31</vt:i4>
      </vt:variant>
    </vt:vector>
  </HeadingPairs>
  <TitlesOfParts>
    <vt:vector size="31" baseType="lpstr">
      <vt:lpstr>封面</vt:lpstr>
      <vt:lpstr>目录</vt:lpstr>
      <vt:lpstr>01-2025公共平衡 </vt:lpstr>
      <vt:lpstr>02-2025公共本级支出功能 </vt:lpstr>
      <vt:lpstr>03-2025公共转移支付分地区</vt:lpstr>
      <vt:lpstr>04-2025公共转移支付分项目 </vt:lpstr>
      <vt:lpstr>5-2025基金平衡</vt:lpstr>
      <vt:lpstr>6-2025基金支出</vt:lpstr>
      <vt:lpstr>7-2025基金转移支付收支执行</vt:lpstr>
      <vt:lpstr>8-2025基金转移支付分地区</vt:lpstr>
      <vt:lpstr>9-2025基金转移支付分项目 </vt:lpstr>
      <vt:lpstr>10-2025国资平衡</vt:lpstr>
      <vt:lpstr>11-2025社保平衡</vt:lpstr>
      <vt:lpstr>12-2025社保结余</vt:lpstr>
      <vt:lpstr>13-2026公共平衡</vt:lpstr>
      <vt:lpstr>14-2026公共本级支出功能 </vt:lpstr>
      <vt:lpstr>15-2026公共基本和项目 </vt:lpstr>
      <vt:lpstr>16-2026公共本级基本支出</vt:lpstr>
      <vt:lpstr>17-2026公共转移支付分地区</vt:lpstr>
      <vt:lpstr>18-2026公共转移支付分项目</vt:lpstr>
      <vt:lpstr>19-2026基金平衡</vt:lpstr>
      <vt:lpstr>20-2026基金支出</vt:lpstr>
      <vt:lpstr>21-2026基金转移支付收支预算表</vt:lpstr>
      <vt:lpstr>22-2026基金转移支付分地区</vt:lpstr>
      <vt:lpstr>23-2026基金转移支付分项目</vt:lpstr>
      <vt:lpstr>24-2026国资平衡</vt:lpstr>
      <vt:lpstr>25-2026社保平衡</vt:lpstr>
      <vt:lpstr>26-2026社保结余</vt:lpstr>
      <vt:lpstr>27-2026三公</vt:lpstr>
      <vt:lpstr>28-涪陵区青羊镇2025年债务使用情况</vt:lpstr>
      <vt:lpstr>29-2026新增债券安排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花笙迷</cp:lastModifiedBy>
  <dcterms:created xsi:type="dcterms:W3CDTF">2006-09-13T11:21:00Z</dcterms:created>
  <dcterms:modified xsi:type="dcterms:W3CDTF">2026-02-02T03:38:19Z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20E17C3BA54E443494E210CBBBDA3AB3</vt:lpwstr>
  </property>
  <property fmtid="{D5CDD505-2E9C-101B-9397-08002B2CF9AE}" pid="3" name="KSOProductBuildVer">
    <vt:lpwstr>2052-12.1.0.17133</vt:lpwstr>
  </property>
</Properties>
</file>